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PO\LOA 2019\Portal Transparencia\07_Julho\"/>
    </mc:Choice>
  </mc:AlternateContent>
  <bookViews>
    <workbookView xWindow="0" yWindow="0" windowWidth="28800" windowHeight="12210"/>
  </bookViews>
  <sheets>
    <sheet name="Relatório1" sheetId="1" r:id="rId1"/>
  </sheets>
  <definedNames>
    <definedName name="_xlnm.Print_Area" localSheetId="0">Relatório1!$A$1:$L$40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33" i="1" l="1"/>
  <c r="G31" i="1" l="1"/>
  <c r="H31" i="1"/>
  <c r="I31" i="1"/>
  <c r="J31" i="1"/>
  <c r="K31" i="1"/>
  <c r="F31" i="1"/>
  <c r="K22" i="1"/>
  <c r="J22" i="1"/>
  <c r="I22" i="1"/>
  <c r="H22" i="1"/>
  <c r="G22" i="1"/>
  <c r="F22" i="1"/>
  <c r="L24" i="1"/>
  <c r="L25" i="1"/>
  <c r="L26" i="1"/>
  <c r="L27" i="1"/>
  <c r="L30" i="1"/>
  <c r="L21" i="1"/>
  <c r="L19" i="1"/>
  <c r="L14" i="1"/>
  <c r="K35" i="1" l="1"/>
  <c r="J35" i="1"/>
  <c r="I35" i="1"/>
  <c r="L22" i="1"/>
  <c r="L31" i="1"/>
  <c r="L34" i="1"/>
  <c r="H35" i="1"/>
  <c r="G35" i="1"/>
  <c r="L23" i="1"/>
  <c r="F35" i="1"/>
  <c r="L20" i="1"/>
  <c r="L18" i="1"/>
  <c r="L17" i="1"/>
  <c r="L16" i="1"/>
  <c r="L15" i="1"/>
  <c r="L11" i="1"/>
  <c r="L10" i="1"/>
  <c r="L9" i="1"/>
  <c r="L35" i="1" l="1"/>
</calcChain>
</file>

<file path=xl/sharedStrings.xml><?xml version="1.0" encoding="utf-8"?>
<sst xmlns="http://schemas.openxmlformats.org/spreadsheetml/2006/main" count="133" uniqueCount="95">
  <si>
    <t>Secretaria Geral</t>
  </si>
  <si>
    <t>Secretaria de Planejamento Orçamentário – SPO</t>
  </si>
  <si>
    <t>Ação (Cod)</t>
  </si>
  <si>
    <t>Ação</t>
  </si>
  <si>
    <t>Produto
(Unidade de Medida)</t>
  </si>
  <si>
    <t>FÍSICO</t>
  </si>
  <si>
    <t>FINANCEIRO</t>
  </si>
  <si>
    <t>Meta Fisica Anual</t>
  </si>
  <si>
    <r>
      <t>Dotação Autorizada</t>
    </r>
    <r>
      <rPr>
        <b/>
        <vertAlign val="superscript"/>
        <sz val="10"/>
        <color rgb="FF969696"/>
        <rFont val="Arial1"/>
      </rPr>
      <t>(</t>
    </r>
    <r>
      <rPr>
        <vertAlign val="superscript"/>
        <sz val="11"/>
        <color rgb="FF000000"/>
        <rFont val="Arial1"/>
      </rPr>
      <t>a)</t>
    </r>
  </si>
  <si>
    <t>Empenhado</t>
  </si>
  <si>
    <t>Liquidado</t>
  </si>
  <si>
    <r>
      <t>Restos a Pagar</t>
    </r>
    <r>
      <rPr>
        <b/>
        <vertAlign val="superscript"/>
        <sz val="10"/>
        <color rgb="FF969696"/>
        <rFont val="Arial1"/>
      </rPr>
      <t>(</t>
    </r>
    <r>
      <rPr>
        <vertAlign val="superscript"/>
        <sz val="12"/>
        <color rgb="FF000000"/>
        <rFont val="Arial1"/>
      </rPr>
      <t>b)</t>
    </r>
  </si>
  <si>
    <t>Prevista</t>
  </si>
  <si>
    <t>Realizada</t>
  </si>
  <si>
    <t>Inscrito</t>
  </si>
  <si>
    <t>Pago</t>
  </si>
  <si>
    <t>Cancelado</t>
  </si>
  <si>
    <t>A Pagar</t>
  </si>
  <si>
    <t>00H7</t>
  </si>
  <si>
    <t>CONTRIBUICAO DA UNIAO PARA O CUSTEIO DO REGIME DE PREVIDENCIA</t>
  </si>
  <si>
    <t>_</t>
  </si>
  <si>
    <t>00M1</t>
  </si>
  <si>
    <t>BENEFÍCIOS ASSISTENCIAIS DECORRENTES DO AUXÍLIO-FUNERAL E NATALIDADE</t>
  </si>
  <si>
    <t>0181</t>
  </si>
  <si>
    <t>PAGAMENTO DE APOSENTADORIAS E PENSÕES - SERVIDORES CIVIS</t>
  </si>
  <si>
    <t>09HB</t>
  </si>
  <si>
    <t>CONTRIBUIÇÃO DA UNIÃO, DE SUAS AUTARQUIAS E FUNDAÇÕES PARA O CUSTEIO DO REGIME DE PREVIDÊNCIA DOS SERVIDORES PÚBLICOS FEDERAIS</t>
  </si>
  <si>
    <t>0C04</t>
  </si>
  <si>
    <t>PROVIMENTO DE CARGOS E FUNCOES E REESTRUTURACAO DE CARGOS, CARREIRAS E REVISÃO DE REMUNERAÇÃO</t>
  </si>
  <si>
    <r>
      <t>2004</t>
    </r>
    <r>
      <rPr>
        <vertAlign val="superscript"/>
        <sz val="10"/>
        <color rgb="FF000000"/>
        <rFont val="Arial1"/>
      </rPr>
      <t>1</t>
    </r>
  </si>
  <si>
    <t>PO_01 - ASSISTÊNCIA MÉDICA E ODONTOLÓGICA AOS SERVIDORES CIVIS, EMPREGADOS, MILITARES E SEUS DEPENDENTES</t>
  </si>
  <si>
    <t>Pessoa Beneficiada
(Unidade)</t>
  </si>
  <si>
    <t>PO_02 - EXAMES PERIÓDICOS</t>
  </si>
  <si>
    <t>Servidor Beneficiado
(Unidade)</t>
  </si>
  <si>
    <t>2010</t>
  </si>
  <si>
    <t>ASSISTÊNCIA PRÉ-ESCOLAR AOS DEPENDENTES DOS SERVIDORES CIVIS, EMPREGADOS E MILITARES</t>
  </si>
  <si>
    <t>Criança Atendida
(Unidade)</t>
  </si>
  <si>
    <t>-</t>
  </si>
  <si>
    <t>2011</t>
  </si>
  <si>
    <t>AUXÍLIO-TRANSPORTE AOS SERVIDORES CIVIS, EMPREGADOS E MILITARES</t>
  </si>
  <si>
    <t>2012</t>
  </si>
  <si>
    <t>AUXÍLIO-ALIMENTAÇÃO AOS SERVIDORES CIVIS, EMPREGADOS E MILITARES</t>
  </si>
  <si>
    <t>20TP</t>
  </si>
  <si>
    <t>PAGAMENTO DE PESSOAL ATIVO DA UNIÃO</t>
  </si>
  <si>
    <t>212B</t>
  </si>
  <si>
    <t>BENEFICIOS OBRIGATORIOS AOS SERVIDORES CIVIS, EMPREGADOS, MILITARES E SEUS DEPENDENTES</t>
  </si>
  <si>
    <t>PO_0001 - ASSISTENCIA PRE-ESCOLAR AOS DEPENDENTES DE SERVIDORES CIVIS E DE EMPREGADOS</t>
  </si>
  <si>
    <t>PO_0003 - AUXILIO-TRANSPORTE DE CIVIS</t>
  </si>
  <si>
    <t>PO_0005 - AUXILIO-ALIMENTACAO DE CIVIS</t>
  </si>
  <si>
    <t>PO_0009 - AUXILIO-FUNERAL E NATALIDADE DE CIVIS</t>
  </si>
  <si>
    <t>216H</t>
  </si>
  <si>
    <t>Agente Público Beneficiado
(Unidade)</t>
  </si>
  <si>
    <t>2549</t>
  </si>
  <si>
    <t>8010</t>
  </si>
  <si>
    <t>Estratégia cumprida
(%)</t>
  </si>
  <si>
    <t>PO_01 – ATUACAO ESTRATEGICA PARA CONTROLE E FORTALECIMENTO DO MINISTERIO PUBLICO - DESPESAS DIVERSAS</t>
  </si>
  <si>
    <t>PO_02 – CAPACITAÇÃO DE RECURSOS HUMANOS – NACIONAL</t>
  </si>
  <si>
    <t>Servidor Capacitado
(Unidade)</t>
  </si>
  <si>
    <t>PTRES ANTERIOR A 2013</t>
  </si>
  <si>
    <t>TOTAL</t>
  </si>
  <si>
    <r>
      <rPr>
        <b/>
        <sz val="11"/>
        <color rgb="FF000000"/>
        <rFont val="Arial3"/>
      </rPr>
      <t>Fonte da Informação</t>
    </r>
    <r>
      <rPr>
        <sz val="11"/>
        <color rgb="FF000000"/>
        <rFont val="Arial3"/>
      </rPr>
      <t xml:space="preserve">: </t>
    </r>
    <r>
      <rPr>
        <sz val="10"/>
        <color rgb="FF000000"/>
        <rFont val="Arial3"/>
      </rPr>
      <t>SPO/Tesouro Gerencial/SIOP</t>
    </r>
  </si>
  <si>
    <r>
      <rPr>
        <b/>
        <sz val="11"/>
        <color rgb="FF000000"/>
        <rFont val="Arial1"/>
      </rPr>
      <t xml:space="preserve">(1) - </t>
    </r>
    <r>
      <rPr>
        <sz val="9"/>
        <color rgb="FF000000"/>
        <rFont val="Arial1"/>
      </rPr>
      <t>A execução financeira da ação 2004 (Assistência Médica) é realizada juntamente à PGR, conforme Protocolo de Cooperação firmado para este fim. Esta também inclui a dotação e execução do plano orçamentário destinado à Realização de Exames Médicos Periódicos.</t>
    </r>
  </si>
  <si>
    <r>
      <t xml:space="preserve">RELATÓRIO SIMPLIFICADO DA GESTÃO ORÇAMENTÁRIA – ORÇAMENTO FISCAL E DA SEGURIDADE SOCIAL
</t>
    </r>
    <r>
      <rPr>
        <u/>
        <sz val="12"/>
        <color rgb="FF000000"/>
        <rFont val="Arial2"/>
      </rPr>
      <t>1</t>
    </r>
    <r>
      <rPr>
        <u/>
        <sz val="11"/>
        <color rgb="FF000000"/>
        <rFont val="Arial3"/>
      </rPr>
      <t xml:space="preserve">º QUADRIMESTRE / 2019
</t>
    </r>
  </si>
  <si>
    <r>
      <rPr>
        <b/>
        <sz val="11"/>
        <color rgb="FF000000"/>
        <rFont val="Arial1"/>
      </rPr>
      <t>(a) Dotação Autorizada</t>
    </r>
    <r>
      <rPr>
        <sz val="9"/>
        <color rgb="FF000000"/>
        <rFont val="Arial1"/>
      </rPr>
      <t xml:space="preserve"> - Compreende os valores previstos na Lei Orçamentária (LOA2019) acrescido das alterações ocorridas por meio de créditos adicionais e subtraídos de eventuais cancelamentos ou remanejamentos de dotação.</t>
    </r>
  </si>
  <si>
    <r>
      <rPr>
        <b/>
        <sz val="11"/>
        <color rgb="FF000000"/>
        <rFont val="Arial1"/>
      </rPr>
      <t>(b) Restos a Pagar</t>
    </r>
    <r>
      <rPr>
        <sz val="9"/>
        <color rgb="FF000000"/>
        <rFont val="Arial1"/>
      </rPr>
      <t xml:space="preserve"> - Os valores da execução dos Restos a Pagar correspondem aos valores de anos anteriores, programados para serem executados em 2019, portanto, também abrangem os valores de restos a pagar reinscritos.</t>
    </r>
  </si>
  <si>
    <t>PO_00 - AJUDA DE CUSTO PARA MORADIA A MAGISTRADOS E MEMBROS DO MINISTERIO PUBLICO - ATIVOS</t>
  </si>
  <si>
    <t>PO_00 - AUXILIO-MORADIA PARA OUTROS AGENTES PUBLICOS - ATIVOS</t>
  </si>
  <si>
    <t>62</t>
  </si>
  <si>
    <t>10</t>
  </si>
  <si>
    <t>229</t>
  </si>
  <si>
    <t>219I</t>
  </si>
  <si>
    <t>PÚBLICIDADE INSTITUCIONAL E DE UTILIDADE PÚBLICA</t>
  </si>
  <si>
    <t>Conteúdo Divulgado 
(Unidade)</t>
  </si>
  <si>
    <t>Ação de Comunicação Realizada 
(Unidade)</t>
  </si>
  <si>
    <t>300</t>
  </si>
  <si>
    <t>6200</t>
  </si>
  <si>
    <t>0</t>
  </si>
  <si>
    <t>2978</t>
  </si>
  <si>
    <t>85%</t>
  </si>
  <si>
    <t>7</t>
  </si>
  <si>
    <t>0Z00</t>
  </si>
  <si>
    <t>RESERVA DE CONTINGENCIA - FINANCEIRA</t>
  </si>
  <si>
    <t>0Z01</t>
  </si>
  <si>
    <t>RESERVA DE CONTINGENCIA FISCAL - PRIMARIA</t>
  </si>
  <si>
    <t>67</t>
  </si>
  <si>
    <t>12</t>
  </si>
  <si>
    <t>222</t>
  </si>
  <si>
    <t>4160</t>
  </si>
  <si>
    <t>COMUNICAÇÃO E DIVULGAÇÃO INSTITUCIONAL</t>
  </si>
  <si>
    <t>31,87%</t>
  </si>
  <si>
    <t>1732</t>
  </si>
  <si>
    <t>25</t>
  </si>
  <si>
    <t>6</t>
  </si>
  <si>
    <t>ATUACAO ESTRATEGICA PARA CONTROLE E FORTALECIMENTO DO MINISTÉRIO PÚBLICO</t>
  </si>
  <si>
    <r>
      <rPr>
        <b/>
        <sz val="11"/>
        <color rgb="FF000000"/>
        <rFont val="Arial3"/>
      </rPr>
      <t>Data da última atualização</t>
    </r>
    <r>
      <rPr>
        <sz val="11"/>
        <color rgb="FF000000"/>
        <rFont val="Arial3"/>
      </rPr>
      <t>: 29</t>
    </r>
    <r>
      <rPr>
        <sz val="10"/>
        <color rgb="FF000000"/>
        <rFont val="Arial3"/>
      </rPr>
      <t xml:space="preserve"> de julho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</si>
</sst>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6]General"/>
    <numFmt numFmtId="165" formatCode="[$R$-416]&quot; &quot;#,##0.00;[Red]&quot;-&quot;[$R$-416]&quot; &quot;#,##0.00"/>
  </numFmts>
  <fonts count="30">
    <font>
      <sz val="11"/>
      <color rgb="FF000000"/>
      <name val="Arial1"/>
    </font>
    <font>
      <sz val="10"/>
      <color rgb="FF000000"/>
      <name val="Arial3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2"/>
    </font>
    <font>
      <sz val="6"/>
      <color rgb="FF000000"/>
      <name val="Arial1"/>
    </font>
    <font>
      <b/>
      <sz val="12"/>
      <color rgb="FF000000"/>
      <name val="Arial2"/>
    </font>
    <font>
      <sz val="6"/>
      <color rgb="FF000000"/>
      <name val="Arial2"/>
    </font>
    <font>
      <u/>
      <sz val="11"/>
      <color rgb="FF000000"/>
      <name val="Arial3"/>
    </font>
    <font>
      <b/>
      <sz val="8"/>
      <color rgb="FF000000"/>
      <name val="Arial1"/>
    </font>
    <font>
      <b/>
      <sz val="10"/>
      <color rgb="FF969696"/>
      <name val="Arial1"/>
    </font>
    <font>
      <b/>
      <vertAlign val="superscript"/>
      <sz val="10"/>
      <color rgb="FF969696"/>
      <name val="Arial1"/>
    </font>
    <font>
      <vertAlign val="superscript"/>
      <sz val="11"/>
      <color rgb="FF000000"/>
      <name val="Arial1"/>
    </font>
    <font>
      <vertAlign val="superscript"/>
      <sz val="12"/>
      <color rgb="FF000000"/>
      <name val="Arial1"/>
    </font>
    <font>
      <sz val="8"/>
      <color rgb="FF000000"/>
      <name val="Arial1"/>
    </font>
    <font>
      <sz val="9"/>
      <color rgb="FF000000"/>
      <name val="Arial1"/>
    </font>
    <font>
      <sz val="9"/>
      <color rgb="FF0D0D0D"/>
      <name val="Arial1"/>
    </font>
    <font>
      <i/>
      <sz val="9"/>
      <color rgb="FF000000"/>
      <name val="Arial1"/>
    </font>
    <font>
      <vertAlign val="superscript"/>
      <sz val="10"/>
      <color rgb="FF000000"/>
      <name val="Arial1"/>
    </font>
    <font>
      <i/>
      <sz val="8"/>
      <color rgb="FF000000"/>
      <name val="Arial1"/>
    </font>
    <font>
      <i/>
      <sz val="9"/>
      <color rgb="FF0D0D0D"/>
      <name val="Arial1"/>
    </font>
    <font>
      <sz val="9"/>
      <color rgb="FFFFFFFF"/>
      <name val="Arial3"/>
    </font>
    <font>
      <b/>
      <sz val="11"/>
      <color rgb="FF000000"/>
      <name val="Arial3"/>
    </font>
    <font>
      <sz val="11"/>
      <color rgb="FF000000"/>
      <name val="Arial3"/>
    </font>
    <font>
      <sz val="9"/>
      <color rgb="FF000000"/>
      <name val="Arial3"/>
    </font>
    <font>
      <b/>
      <sz val="11"/>
      <color rgb="FF000000"/>
      <name val="Arial1"/>
    </font>
    <font>
      <u/>
      <sz val="12"/>
      <color rgb="FF000000"/>
      <name val="Arial2"/>
    </font>
    <font>
      <b/>
      <i/>
      <sz val="9"/>
      <color rgb="FF000000"/>
      <name val="Arial1"/>
    </font>
    <font>
      <b/>
      <sz val="9"/>
      <color rgb="FF0D0D0D"/>
      <name val="Arial1"/>
    </font>
    <font>
      <b/>
      <sz val="6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B2B2B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66">
    <xf numFmtId="0" fontId="0" fillId="0" borderId="0" xfId="0"/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justify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justify" vertical="center" wrapText="1"/>
    </xf>
    <xf numFmtId="49" fontId="19" fillId="2" borderId="8" xfId="0" applyNumberFormat="1" applyFont="1" applyFill="1" applyBorder="1" applyAlignment="1">
      <alignment horizontal="justify" vertical="center" wrapText="1"/>
    </xf>
    <xf numFmtId="3" fontId="15" fillId="2" borderId="3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wrapText="1"/>
    </xf>
    <xf numFmtId="0" fontId="15" fillId="0" borderId="0" xfId="0" applyFont="1"/>
    <xf numFmtId="0" fontId="15" fillId="2" borderId="0" xfId="0" applyFont="1" applyFill="1" applyAlignment="1">
      <alignment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49" fontId="14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justify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justify" vertical="center" wrapText="1"/>
    </xf>
    <xf numFmtId="49" fontId="14" fillId="0" borderId="9" xfId="0" applyNumberFormat="1" applyFont="1" applyFill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justify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/>
    <xf numFmtId="3" fontId="15" fillId="0" borderId="3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21" fillId="4" borderId="1" xfId="1" applyFont="1" applyFill="1" applyBorder="1" applyAlignment="1">
      <alignment vertical="center"/>
    </xf>
    <xf numFmtId="164" fontId="24" fillId="4" borderId="1" xfId="1" applyFont="1" applyFill="1" applyBorder="1" applyAlignment="1">
      <alignment vertical="center"/>
    </xf>
    <xf numFmtId="0" fontId="15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38840" cy="770040"/>
    <xdr:pic>
      <xdr:nvPicPr>
        <xdr:cNvPr id="2" name="Imagem 2">
          <a:extLst>
            <a:ext uri="{FF2B5EF4-FFF2-40B4-BE49-F238E27FC236}">
              <a16:creationId xmlns:a16="http://schemas.microsoft.com/office/drawing/2014/main" id="{A38C1666-8430-4068-8F16-F0D84C2A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238840" cy="77004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abSelected="1" zoomScale="120" zoomScaleNormal="120" workbookViewId="0">
      <pane xSplit="11" ySplit="8" topLeftCell="L30" activePane="bottomRight" state="frozen"/>
      <selection pane="topRight" activeCell="L1" sqref="L1"/>
      <selection pane="bottomLeft" activeCell="A9" sqref="A9"/>
      <selection pane="bottomRight" activeCell="C43" sqref="C43"/>
    </sheetView>
  </sheetViews>
  <sheetFormatPr defaultRowHeight="14.25"/>
  <cols>
    <col min="1" max="1" width="5.875" customWidth="1"/>
    <col min="2" max="2" width="40.625" customWidth="1"/>
    <col min="3" max="3" width="22.25" customWidth="1"/>
    <col min="4" max="5" width="10.75" customWidth="1"/>
    <col min="6" max="6" width="13" customWidth="1"/>
    <col min="7" max="7" width="11.125" customWidth="1"/>
    <col min="8" max="8" width="10.25" customWidth="1"/>
    <col min="9" max="9" width="9.25" customWidth="1"/>
    <col min="10" max="11" width="10.875" customWidth="1"/>
    <col min="12" max="12" width="11.875" customWidth="1"/>
    <col min="13" max="1023" width="8.375" customWidth="1"/>
    <col min="1024" max="1024" width="9" customWidth="1"/>
  </cols>
  <sheetData>
    <row r="1" spans="1:1000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</row>
    <row r="2" spans="1:1000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</row>
    <row r="3" spans="1:1000" ht="18">
      <c r="A3" s="3"/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</row>
    <row r="4" spans="1:1000" ht="63.4" customHeight="1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</row>
    <row r="5" spans="1:100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</row>
    <row r="6" spans="1:1000">
      <c r="A6" s="54" t="s">
        <v>2</v>
      </c>
      <c r="B6" s="54" t="s">
        <v>3</v>
      </c>
      <c r="C6" s="54" t="s">
        <v>4</v>
      </c>
      <c r="D6" s="55" t="s">
        <v>5</v>
      </c>
      <c r="E6" s="55"/>
      <c r="F6" s="56" t="s">
        <v>6</v>
      </c>
      <c r="G6" s="56"/>
      <c r="H6" s="56"/>
      <c r="I6" s="56"/>
      <c r="J6" s="56"/>
      <c r="K6" s="56"/>
      <c r="L6" s="5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</row>
    <row r="7" spans="1:1000" ht="20.100000000000001" customHeight="1">
      <c r="A7" s="54"/>
      <c r="B7" s="54"/>
      <c r="C7" s="54"/>
      <c r="D7" s="57" t="s">
        <v>7</v>
      </c>
      <c r="E7" s="57"/>
      <c r="F7" s="56" t="s">
        <v>8</v>
      </c>
      <c r="G7" s="54" t="s">
        <v>9</v>
      </c>
      <c r="H7" s="54" t="s">
        <v>10</v>
      </c>
      <c r="I7" s="56" t="s">
        <v>11</v>
      </c>
      <c r="J7" s="56"/>
      <c r="K7" s="56"/>
      <c r="L7" s="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</row>
    <row r="8" spans="1:1000">
      <c r="A8" s="54"/>
      <c r="B8" s="54"/>
      <c r="C8" s="54"/>
      <c r="D8" s="6" t="s">
        <v>12</v>
      </c>
      <c r="E8" s="6" t="s">
        <v>13</v>
      </c>
      <c r="F8" s="56"/>
      <c r="G8" s="54"/>
      <c r="H8" s="54"/>
      <c r="I8" s="7" t="s">
        <v>14</v>
      </c>
      <c r="J8" s="7" t="s">
        <v>15</v>
      </c>
      <c r="K8" s="7" t="s">
        <v>16</v>
      </c>
      <c r="L8" s="7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</row>
    <row r="9" spans="1:1000" s="25" customFormat="1" ht="30.6" customHeight="1">
      <c r="A9" s="20" t="s">
        <v>18</v>
      </c>
      <c r="B9" s="11" t="s">
        <v>19</v>
      </c>
      <c r="C9" s="9" t="s">
        <v>20</v>
      </c>
      <c r="D9" s="12" t="s">
        <v>37</v>
      </c>
      <c r="E9" s="12" t="s">
        <v>37</v>
      </c>
      <c r="F9" s="22"/>
      <c r="G9" s="22"/>
      <c r="H9" s="22"/>
      <c r="I9" s="22"/>
      <c r="J9" s="22"/>
      <c r="K9" s="22"/>
      <c r="L9" s="23">
        <f t="shared" ref="L9:L22" si="0">I9-J9-K9</f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</row>
    <row r="10" spans="1:1000" s="25" customFormat="1" ht="25.35" customHeight="1">
      <c r="A10" s="20" t="s">
        <v>21</v>
      </c>
      <c r="B10" s="11" t="s">
        <v>22</v>
      </c>
      <c r="C10" s="9" t="s">
        <v>20</v>
      </c>
      <c r="D10" s="12" t="s">
        <v>37</v>
      </c>
      <c r="E10" s="12" t="s">
        <v>37</v>
      </c>
      <c r="F10" s="22"/>
      <c r="G10" s="22"/>
      <c r="H10" s="22"/>
      <c r="I10" s="22"/>
      <c r="J10" s="22"/>
      <c r="K10" s="22"/>
      <c r="L10" s="23">
        <f t="shared" si="0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</row>
    <row r="11" spans="1:1000" s="25" customFormat="1" ht="23.85" customHeight="1">
      <c r="A11" s="20" t="s">
        <v>23</v>
      </c>
      <c r="B11" s="11" t="s">
        <v>24</v>
      </c>
      <c r="C11" s="9" t="s">
        <v>20</v>
      </c>
      <c r="D11" s="12" t="s">
        <v>37</v>
      </c>
      <c r="E11" s="12" t="s">
        <v>37</v>
      </c>
      <c r="F11" s="21">
        <v>236879</v>
      </c>
      <c r="G11" s="22">
        <v>236879</v>
      </c>
      <c r="H11" s="22">
        <v>89611.44</v>
      </c>
      <c r="I11" s="22"/>
      <c r="J11" s="22"/>
      <c r="K11" s="22"/>
      <c r="L11" s="23">
        <f t="shared" si="0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</row>
    <row r="12" spans="1:1000" s="25" customFormat="1" ht="23.85" customHeight="1">
      <c r="A12" s="40" t="s">
        <v>80</v>
      </c>
      <c r="B12" s="11" t="s">
        <v>81</v>
      </c>
      <c r="C12" s="9" t="s">
        <v>37</v>
      </c>
      <c r="D12" s="12"/>
      <c r="E12" s="12"/>
      <c r="F12" s="21">
        <v>189956</v>
      </c>
      <c r="G12" s="22"/>
      <c r="H12" s="22"/>
      <c r="I12" s="22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</row>
    <row r="13" spans="1:1000" s="25" customFormat="1" ht="23.85" customHeight="1">
      <c r="A13" s="40" t="s">
        <v>82</v>
      </c>
      <c r="B13" s="11" t="s">
        <v>83</v>
      </c>
      <c r="C13" s="9" t="s">
        <v>37</v>
      </c>
      <c r="D13" s="12"/>
      <c r="E13" s="12"/>
      <c r="F13" s="21">
        <v>1080745</v>
      </c>
      <c r="G13" s="22"/>
      <c r="H13" s="22"/>
      <c r="I13" s="22"/>
      <c r="J13" s="22"/>
      <c r="K13" s="22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</row>
    <row r="14" spans="1:1000" s="25" customFormat="1" ht="41.85" customHeight="1">
      <c r="A14" s="20" t="s">
        <v>25</v>
      </c>
      <c r="B14" s="11" t="s">
        <v>26</v>
      </c>
      <c r="C14" s="9" t="s">
        <v>20</v>
      </c>
      <c r="D14" s="12" t="s">
        <v>37</v>
      </c>
      <c r="E14" s="12" t="s">
        <v>37</v>
      </c>
      <c r="F14" s="21">
        <v>6370842</v>
      </c>
      <c r="G14" s="22">
        <v>5600000</v>
      </c>
      <c r="H14" s="22">
        <v>1671433.26</v>
      </c>
      <c r="I14" s="22">
        <v>8950.84</v>
      </c>
      <c r="J14" s="22"/>
      <c r="K14" s="22"/>
      <c r="L14" s="23">
        <f t="shared" si="0"/>
        <v>8950.84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</row>
    <row r="15" spans="1:1000" s="25" customFormat="1" ht="38.85" customHeight="1">
      <c r="A15" s="20" t="s">
        <v>27</v>
      </c>
      <c r="B15" s="11" t="s">
        <v>28</v>
      </c>
      <c r="C15" s="9" t="s">
        <v>20</v>
      </c>
      <c r="D15" s="12" t="s">
        <v>37</v>
      </c>
      <c r="E15" s="12" t="s">
        <v>37</v>
      </c>
      <c r="F15" s="21"/>
      <c r="G15" s="22"/>
      <c r="H15" s="22"/>
      <c r="I15" s="22"/>
      <c r="J15" s="22"/>
      <c r="K15" s="22"/>
      <c r="L15" s="23">
        <f t="shared" si="0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</row>
    <row r="16" spans="1:1000" s="25" customFormat="1" ht="34.35" customHeight="1">
      <c r="A16" s="26" t="s">
        <v>29</v>
      </c>
      <c r="B16" s="11" t="s">
        <v>30</v>
      </c>
      <c r="C16" s="9" t="s">
        <v>31</v>
      </c>
      <c r="D16" s="12">
        <v>471</v>
      </c>
      <c r="E16" s="12">
        <v>505</v>
      </c>
      <c r="F16" s="21">
        <v>1215180</v>
      </c>
      <c r="G16" s="22">
        <v>214355</v>
      </c>
      <c r="H16" s="22">
        <v>95776.27</v>
      </c>
      <c r="I16" s="22">
        <v>174.46</v>
      </c>
      <c r="J16" s="22"/>
      <c r="K16" s="22"/>
      <c r="L16" s="23">
        <f t="shared" si="0"/>
        <v>174.46</v>
      </c>
      <c r="M16" s="24"/>
      <c r="N16" s="24"/>
      <c r="O16" s="27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</row>
    <row r="17" spans="1:1000" s="25" customFormat="1" ht="24.6" customHeight="1">
      <c r="A17" s="28"/>
      <c r="B17" s="11" t="s">
        <v>32</v>
      </c>
      <c r="C17" s="9" t="s">
        <v>33</v>
      </c>
      <c r="D17" s="12">
        <v>103</v>
      </c>
      <c r="E17" s="12">
        <v>53</v>
      </c>
      <c r="F17" s="21">
        <v>14000</v>
      </c>
      <c r="G17" s="22"/>
      <c r="H17" s="22"/>
      <c r="I17" s="22">
        <v>10762.49</v>
      </c>
      <c r="J17" s="22">
        <v>10762.49</v>
      </c>
      <c r="K17" s="22"/>
      <c r="L17" s="23">
        <f t="shared" si="0"/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</row>
    <row r="18" spans="1:1000" s="25" customFormat="1" ht="22.5">
      <c r="A18" s="20" t="s">
        <v>34</v>
      </c>
      <c r="B18" s="11" t="s">
        <v>35</v>
      </c>
      <c r="C18" s="9" t="s">
        <v>36</v>
      </c>
      <c r="D18" s="12">
        <v>67</v>
      </c>
      <c r="E18" s="12">
        <v>62</v>
      </c>
      <c r="F18" s="21"/>
      <c r="G18" s="22"/>
      <c r="H18" s="22"/>
      <c r="I18" s="22"/>
      <c r="J18" s="22"/>
      <c r="K18" s="22"/>
      <c r="L18" s="23">
        <f t="shared" si="0"/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</row>
    <row r="19" spans="1:1000" s="25" customFormat="1" ht="27.6" customHeight="1">
      <c r="A19" s="20" t="s">
        <v>38</v>
      </c>
      <c r="B19" s="11" t="s">
        <v>39</v>
      </c>
      <c r="C19" s="9" t="s">
        <v>33</v>
      </c>
      <c r="D19" s="12">
        <v>12</v>
      </c>
      <c r="E19" s="12">
        <v>10</v>
      </c>
      <c r="F19" s="21"/>
      <c r="G19" s="22"/>
      <c r="H19" s="22"/>
      <c r="I19" s="22">
        <v>38.299999999999997</v>
      </c>
      <c r="J19" s="22"/>
      <c r="K19" s="22"/>
      <c r="L19" s="23">
        <f t="shared" si="0"/>
        <v>38.299999999999997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</row>
    <row r="20" spans="1:1000" s="25" customFormat="1" ht="25.35" customHeight="1">
      <c r="A20" s="20" t="s">
        <v>40</v>
      </c>
      <c r="B20" s="13" t="s">
        <v>41</v>
      </c>
      <c r="C20" s="9" t="s">
        <v>33</v>
      </c>
      <c r="D20" s="12">
        <v>222</v>
      </c>
      <c r="E20" s="12">
        <v>229</v>
      </c>
      <c r="F20" s="21"/>
      <c r="G20" s="22"/>
      <c r="H20" s="22"/>
      <c r="I20" s="22"/>
      <c r="J20" s="22"/>
      <c r="K20" s="22"/>
      <c r="L20" s="23">
        <f t="shared" si="0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</row>
    <row r="21" spans="1:1000" s="25" customFormat="1" ht="18.600000000000001" customHeight="1">
      <c r="A21" s="29" t="s">
        <v>42</v>
      </c>
      <c r="B21" s="11" t="s">
        <v>43</v>
      </c>
      <c r="C21" s="19" t="s">
        <v>37</v>
      </c>
      <c r="D21" s="9" t="s">
        <v>37</v>
      </c>
      <c r="E21" s="9" t="s">
        <v>37</v>
      </c>
      <c r="F21" s="21">
        <v>44392023</v>
      </c>
      <c r="G21" s="21">
        <v>44382659.460000001</v>
      </c>
      <c r="H21" s="22">
        <v>15565727.74</v>
      </c>
      <c r="I21" s="22">
        <v>34442.18</v>
      </c>
      <c r="J21" s="22">
        <v>10219.9</v>
      </c>
      <c r="K21" s="22"/>
      <c r="L21" s="23">
        <f t="shared" si="0"/>
        <v>24222.28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</row>
    <row r="22" spans="1:1000" s="48" customFormat="1" ht="30.75" customHeight="1">
      <c r="A22" s="58" t="s">
        <v>44</v>
      </c>
      <c r="B22" s="42" t="s">
        <v>45</v>
      </c>
      <c r="C22" s="43" t="s">
        <v>37</v>
      </c>
      <c r="D22" s="44" t="s">
        <v>37</v>
      </c>
      <c r="E22" s="43" t="s">
        <v>37</v>
      </c>
      <c r="F22" s="45">
        <f>SUM(F23:F26)</f>
        <v>3037911</v>
      </c>
      <c r="G22" s="45">
        <f t="shared" ref="G22:K22" si="1">SUM(G23:G26)</f>
        <v>3018942.2199999997</v>
      </c>
      <c r="H22" s="45">
        <f t="shared" si="1"/>
        <v>1016630.4600000001</v>
      </c>
      <c r="I22" s="45">
        <f t="shared" si="1"/>
        <v>2648.95</v>
      </c>
      <c r="J22" s="45">
        <f t="shared" si="1"/>
        <v>228.8</v>
      </c>
      <c r="K22" s="45">
        <f t="shared" si="1"/>
        <v>0</v>
      </c>
      <c r="L22" s="46">
        <f t="shared" si="0"/>
        <v>2420.1499999999996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</row>
    <row r="23" spans="1:1000" s="25" customFormat="1" ht="33" customHeight="1">
      <c r="A23" s="58"/>
      <c r="B23" s="31" t="s">
        <v>46</v>
      </c>
      <c r="C23" s="9" t="s">
        <v>33</v>
      </c>
      <c r="D23" s="30" t="s">
        <v>84</v>
      </c>
      <c r="E23" s="9" t="s">
        <v>67</v>
      </c>
      <c r="F23" s="21">
        <v>578574</v>
      </c>
      <c r="G23" s="22">
        <v>577919.22</v>
      </c>
      <c r="H23" s="22">
        <v>182711.51</v>
      </c>
      <c r="I23" s="22">
        <v>719.62</v>
      </c>
      <c r="J23" s="21"/>
      <c r="K23" s="21"/>
      <c r="L23" s="32">
        <f>I23-J23-K23</f>
        <v>719.62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</row>
    <row r="24" spans="1:1000" s="25" customFormat="1" ht="22.5">
      <c r="A24" s="58"/>
      <c r="B24" s="31" t="s">
        <v>47</v>
      </c>
      <c r="C24" s="9" t="s">
        <v>33</v>
      </c>
      <c r="D24" s="30" t="s">
        <v>85</v>
      </c>
      <c r="E24" s="9" t="s">
        <v>68</v>
      </c>
      <c r="F24" s="21">
        <v>13680</v>
      </c>
      <c r="G24" s="22">
        <v>9570</v>
      </c>
      <c r="H24" s="21">
        <v>2560.89</v>
      </c>
      <c r="I24" s="21">
        <v>360</v>
      </c>
      <c r="J24" s="21">
        <v>228.8</v>
      </c>
      <c r="K24" s="21"/>
      <c r="L24" s="32">
        <f t="shared" ref="L24:L31" si="2">I24-J24-K24</f>
        <v>131.19999999999999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</row>
    <row r="25" spans="1:1000" s="25" customFormat="1" ht="22.5">
      <c r="A25" s="58"/>
      <c r="B25" s="31" t="s">
        <v>48</v>
      </c>
      <c r="C25" s="9" t="s">
        <v>33</v>
      </c>
      <c r="D25" s="30" t="s">
        <v>86</v>
      </c>
      <c r="E25" s="9" t="s">
        <v>69</v>
      </c>
      <c r="F25" s="21">
        <v>2424453</v>
      </c>
      <c r="G25" s="22">
        <v>2424453</v>
      </c>
      <c r="H25" s="21">
        <v>831358.06</v>
      </c>
      <c r="I25" s="21">
        <v>910.08</v>
      </c>
      <c r="J25" s="21"/>
      <c r="K25" s="21"/>
      <c r="L25" s="32">
        <f t="shared" si="2"/>
        <v>910.08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</row>
    <row r="26" spans="1:1000" s="25" customFormat="1">
      <c r="A26" s="58"/>
      <c r="B26" s="33" t="s">
        <v>49</v>
      </c>
      <c r="C26" s="9" t="s">
        <v>37</v>
      </c>
      <c r="D26" s="30" t="s">
        <v>37</v>
      </c>
      <c r="E26" s="9" t="s">
        <v>37</v>
      </c>
      <c r="F26" s="21">
        <v>21204</v>
      </c>
      <c r="G26" s="22">
        <v>7000</v>
      </c>
      <c r="H26" s="21"/>
      <c r="I26" s="21">
        <v>659.25</v>
      </c>
      <c r="J26" s="21"/>
      <c r="K26" s="21"/>
      <c r="L26" s="32">
        <f t="shared" si="2"/>
        <v>659.25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</row>
    <row r="27" spans="1:1000" s="25" customFormat="1" ht="32.85" customHeight="1">
      <c r="A27" s="20" t="s">
        <v>50</v>
      </c>
      <c r="B27" s="34" t="s">
        <v>65</v>
      </c>
      <c r="C27" s="9" t="s">
        <v>51</v>
      </c>
      <c r="D27" s="30" t="s">
        <v>37</v>
      </c>
      <c r="E27" s="9" t="s">
        <v>91</v>
      </c>
      <c r="F27" s="21">
        <v>181000</v>
      </c>
      <c r="G27" s="22">
        <v>179721.59</v>
      </c>
      <c r="H27" s="22">
        <v>171398.19</v>
      </c>
      <c r="I27" s="22">
        <v>202204</v>
      </c>
      <c r="J27" s="22"/>
      <c r="K27" s="22"/>
      <c r="L27" s="32">
        <f t="shared" si="2"/>
        <v>202204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</row>
    <row r="28" spans="1:1000" s="25" customFormat="1" ht="32.85" customHeight="1">
      <c r="A28" s="39" t="s">
        <v>50</v>
      </c>
      <c r="B28" s="34" t="s">
        <v>66</v>
      </c>
      <c r="C28" s="9" t="s">
        <v>51</v>
      </c>
      <c r="D28" s="30" t="s">
        <v>79</v>
      </c>
      <c r="E28" s="9" t="s">
        <v>92</v>
      </c>
      <c r="F28" s="21">
        <v>144000</v>
      </c>
      <c r="G28" s="21">
        <v>144000</v>
      </c>
      <c r="H28" s="22">
        <v>142374.1</v>
      </c>
      <c r="I28" s="22">
        <v>313772.28999999998</v>
      </c>
      <c r="J28" s="22"/>
      <c r="K28" s="22"/>
      <c r="L28" s="32">
        <f t="shared" ref="L28" si="3">I28-J28-K28</f>
        <v>313772.28999999998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</row>
    <row r="29" spans="1:1000" s="25" customFormat="1" ht="32.85" customHeight="1">
      <c r="A29" s="35" t="s">
        <v>70</v>
      </c>
      <c r="B29" s="41" t="s">
        <v>71</v>
      </c>
      <c r="C29" s="9" t="s">
        <v>72</v>
      </c>
      <c r="D29" s="30" t="s">
        <v>74</v>
      </c>
      <c r="E29" s="9" t="s">
        <v>76</v>
      </c>
      <c r="F29" s="21">
        <v>150000</v>
      </c>
      <c r="G29" s="22">
        <v>61050</v>
      </c>
      <c r="H29" s="22"/>
      <c r="I29" s="22"/>
      <c r="J29" s="22"/>
      <c r="K29" s="22"/>
      <c r="L29" s="3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</row>
    <row r="30" spans="1:1000" s="25" customFormat="1" ht="29.1" customHeight="1">
      <c r="A30" s="35" t="s">
        <v>52</v>
      </c>
      <c r="B30" s="13" t="s">
        <v>88</v>
      </c>
      <c r="C30" s="9" t="s">
        <v>73</v>
      </c>
      <c r="D30" s="30" t="s">
        <v>75</v>
      </c>
      <c r="E30" s="9" t="s">
        <v>77</v>
      </c>
      <c r="F30" s="21">
        <v>1127996</v>
      </c>
      <c r="G30" s="22">
        <v>761836.01</v>
      </c>
      <c r="H30" s="22">
        <v>222561.02</v>
      </c>
      <c r="I30" s="22">
        <v>121507.16</v>
      </c>
      <c r="J30" s="22">
        <v>59469.23</v>
      </c>
      <c r="K30" s="22"/>
      <c r="L30" s="32">
        <f t="shared" si="2"/>
        <v>62037.93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</row>
    <row r="31" spans="1:1000" s="25" customFormat="1" ht="29.1" customHeight="1">
      <c r="A31" s="59" t="s">
        <v>53</v>
      </c>
      <c r="B31" s="13" t="s">
        <v>93</v>
      </c>
      <c r="C31" s="30" t="s">
        <v>54</v>
      </c>
      <c r="D31" s="30" t="s">
        <v>78</v>
      </c>
      <c r="E31" s="9" t="s">
        <v>89</v>
      </c>
      <c r="F31" s="22">
        <f>SUM(F32:F33)</f>
        <v>39833481</v>
      </c>
      <c r="G31" s="22">
        <f t="shared" ref="G31:K31" si="4">SUM(G32:G33)</f>
        <v>24009342.609999999</v>
      </c>
      <c r="H31" s="22">
        <f t="shared" si="4"/>
        <v>7622329.4099999992</v>
      </c>
      <c r="I31" s="22">
        <f t="shared" si="4"/>
        <v>2119712.88</v>
      </c>
      <c r="J31" s="22">
        <f t="shared" si="4"/>
        <v>1525182.48</v>
      </c>
      <c r="K31" s="22">
        <f t="shared" si="4"/>
        <v>19710.740000000002</v>
      </c>
      <c r="L31" s="32">
        <f t="shared" si="2"/>
        <v>574819.65999999992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</row>
    <row r="32" spans="1:1000" s="25" customFormat="1" ht="33.6" customHeight="1">
      <c r="A32" s="59"/>
      <c r="B32" s="36" t="s">
        <v>55</v>
      </c>
      <c r="C32" s="37" t="s">
        <v>54</v>
      </c>
      <c r="D32" s="30" t="s">
        <v>78</v>
      </c>
      <c r="E32" s="9" t="s">
        <v>89</v>
      </c>
      <c r="F32" s="21">
        <v>39336758</v>
      </c>
      <c r="G32" s="22">
        <v>23827708.82</v>
      </c>
      <c r="H32" s="21">
        <v>7571925.1399999997</v>
      </c>
      <c r="I32" s="21">
        <v>2085774.09</v>
      </c>
      <c r="J32" s="21">
        <v>1522399.68</v>
      </c>
      <c r="K32" s="21">
        <v>3454.13</v>
      </c>
      <c r="L32" s="32">
        <v>599890.28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</row>
    <row r="33" spans="1:1024" s="25" customFormat="1" ht="27.6" customHeight="1">
      <c r="A33" s="59"/>
      <c r="B33" s="38" t="s">
        <v>56</v>
      </c>
      <c r="C33" s="37" t="s">
        <v>57</v>
      </c>
      <c r="D33" s="30" t="s">
        <v>87</v>
      </c>
      <c r="E33" s="9" t="s">
        <v>90</v>
      </c>
      <c r="F33" s="21">
        <v>496723</v>
      </c>
      <c r="G33" s="22">
        <v>181633.79</v>
      </c>
      <c r="H33" s="21">
        <v>50404.27</v>
      </c>
      <c r="I33" s="21">
        <v>33938.79</v>
      </c>
      <c r="J33" s="21">
        <v>2782.8</v>
      </c>
      <c r="K33" s="21">
        <v>16256.61</v>
      </c>
      <c r="L33" s="32">
        <f>I33-J33-K33</f>
        <v>14899.380000000001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</row>
    <row r="34" spans="1:1024" hidden="1">
      <c r="A34" s="14"/>
      <c r="B34" s="14" t="s">
        <v>58</v>
      </c>
      <c r="C34" s="8" t="s">
        <v>37</v>
      </c>
      <c r="D34" s="12" t="s">
        <v>37</v>
      </c>
      <c r="E34" s="12" t="s">
        <v>37</v>
      </c>
      <c r="F34" s="49">
        <v>0</v>
      </c>
      <c r="G34" s="49">
        <v>0</v>
      </c>
      <c r="H34" s="49">
        <v>0</v>
      </c>
      <c r="I34" s="49"/>
      <c r="J34" s="15">
        <v>0</v>
      </c>
      <c r="K34" s="15">
        <v>0</v>
      </c>
      <c r="L34" s="10">
        <f t="shared" ref="L34" si="5">I34-J34-K34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</row>
    <row r="35" spans="1:1024">
      <c r="A35" s="50" t="s">
        <v>59</v>
      </c>
      <c r="B35" s="50"/>
      <c r="C35" s="50"/>
      <c r="D35" s="50"/>
      <c r="E35" s="50"/>
      <c r="F35" s="16">
        <f t="shared" ref="F35:L35" si="6">SUM(F9:F34)-F22-F31</f>
        <v>97974013</v>
      </c>
      <c r="G35" s="16">
        <f t="shared" si="6"/>
        <v>78608785.890000015</v>
      </c>
      <c r="H35" s="16">
        <f t="shared" si="6"/>
        <v>26597841.890000004</v>
      </c>
      <c r="I35" s="16">
        <f t="shared" si="6"/>
        <v>2814213.55</v>
      </c>
      <c r="J35" s="16">
        <f t="shared" si="6"/>
        <v>1605862.9</v>
      </c>
      <c r="K35" s="16">
        <f t="shared" si="6"/>
        <v>19710.740000000002</v>
      </c>
      <c r="L35" s="16">
        <f t="shared" si="6"/>
        <v>1228609.9100000001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</row>
    <row r="36" spans="1:1024" ht="15">
      <c r="A36" s="61" t="s">
        <v>60</v>
      </c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</row>
    <row r="37" spans="1:1024" ht="15">
      <c r="A37" s="62" t="s">
        <v>94</v>
      </c>
      <c r="B37" s="6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</row>
    <row r="38" spans="1:1024">
      <c r="A38" s="63" t="s">
        <v>63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</row>
    <row r="39" spans="1:1024">
      <c r="A39" s="64" t="s">
        <v>64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</row>
    <row r="40" spans="1:1024" ht="27" customHeight="1">
      <c r="A40" s="65" t="s">
        <v>61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</row>
    <row r="41" spans="1:1024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</sheetData>
  <mergeCells count="22">
    <mergeCell ref="A41:L41"/>
    <mergeCell ref="A36:B36"/>
    <mergeCell ref="A37:B37"/>
    <mergeCell ref="A38:L38"/>
    <mergeCell ref="A39:L39"/>
    <mergeCell ref="A40:L40"/>
    <mergeCell ref="A35:E35"/>
    <mergeCell ref="A1:L1"/>
    <mergeCell ref="A2:L2"/>
    <mergeCell ref="A4:L4"/>
    <mergeCell ref="A6:A8"/>
    <mergeCell ref="B6:B8"/>
    <mergeCell ref="C6:C8"/>
    <mergeCell ref="D6:E6"/>
    <mergeCell ref="F6:L6"/>
    <mergeCell ref="D7:E7"/>
    <mergeCell ref="F7:F8"/>
    <mergeCell ref="G7:G8"/>
    <mergeCell ref="H7:H8"/>
    <mergeCell ref="I7:L7"/>
    <mergeCell ref="A22:A26"/>
    <mergeCell ref="A31:A33"/>
  </mergeCells>
  <printOptions horizontalCentered="1" verticalCentered="1"/>
  <pageMargins left="0.25" right="0.25" top="0.75" bottom="0.75" header="0.29999999999999993" footer="0.29999999999999993"/>
  <pageSetup paperSize="9" scale="81" fitToWidth="0" fitToHeight="0" pageOrder="overThenDown" orientation="portrait" r:id="rId1"/>
  <headerFooter alignWithMargins="0"/>
  <ignoredErrors>
    <ignoredError sqref="J31:K31 F31:H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Relatório1</vt:lpstr>
      <vt:lpstr>Relatório1!Area_de_impressao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Cláudio Lima Aguiar</dc:creator>
  <cp:lastModifiedBy>Administrador</cp:lastModifiedBy>
  <cp:revision>98</cp:revision>
  <cp:lastPrinted>2016-06-06T19:25:44Z</cp:lastPrinted>
  <dcterms:created xsi:type="dcterms:W3CDTF">2014-05-07T17:02:09Z</dcterms:created>
  <dcterms:modified xsi:type="dcterms:W3CDTF">2019-08-21T00:25:21Z</dcterms:modified>
</cp:coreProperties>
</file>