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OMISSOES\CDDF\15. Estagiários e apoio administrativo\Estágio\"/>
    </mc:Choice>
  </mc:AlternateContent>
  <bookViews>
    <workbookView xWindow="0" yWindow="0" windowWidth="28800" windowHeight="12210" firstSheet="5" activeTab="6" xr2:uid="{00000000-000D-0000-FFFF-FFFF00000000}"/>
  </bookViews>
  <sheets>
    <sheet name="Quantidade_de_Casos_por_UF" sheetId="1" r:id="rId1"/>
    <sheet name="Ambiente" sheetId="2" r:id="rId2"/>
    <sheet name="Período" sheetId="3" r:id="rId3"/>
    <sheet name="Vínculo" sheetId="4" r:id="rId4"/>
    <sheet name="Fatores_de_Risco" sheetId="5" r:id="rId5"/>
    <sheet name="Faixa_Etária_das_Vítimas" sheetId="6" r:id="rId6"/>
    <sheet name="Faixa_Etária_dos_Agressores" sheetId="7" r:id="rId7"/>
    <sheet name="Raça_das_Vítimas" sheetId="8" r:id="rId8"/>
    <sheet name="Raça_dos_Agressores" sheetId="9" r:id="rId9"/>
    <sheet name="Escolaridade_das_Vítimas" sheetId="10" r:id="rId10"/>
    <sheet name="Escolaridade_dos_Agressores" sheetId="11" r:id="rId11"/>
    <sheet name="Renda_Individual_das_Vítimas" sheetId="12" r:id="rId12"/>
    <sheet name="Renda_Individual_dos_Agressores" sheetId="13" r:id="rId13"/>
    <sheet name="Orientação_Sexual_das_Vítimas" sheetId="14" r:id="rId14"/>
  </sheets>
  <calcPr calcId="171027"/>
</workbook>
</file>

<file path=xl/calcChain.xml><?xml version="1.0" encoding="utf-8"?>
<calcChain xmlns="http://schemas.openxmlformats.org/spreadsheetml/2006/main">
  <c r="B29" i="1" l="1"/>
  <c r="B8" i="14" l="1"/>
  <c r="B9" i="8"/>
  <c r="B8" i="6"/>
  <c r="B10" i="13"/>
  <c r="B10" i="12"/>
  <c r="B12" i="11"/>
  <c r="B12" i="10"/>
  <c r="B9" i="9"/>
  <c r="B27" i="4"/>
  <c r="B8" i="3"/>
  <c r="B11" i="2"/>
  <c r="B19" i="5"/>
</calcChain>
</file>

<file path=xl/sharedStrings.xml><?xml version="1.0" encoding="utf-8"?>
<sst xmlns="http://schemas.openxmlformats.org/spreadsheetml/2006/main" count="179" uniqueCount="123">
  <si>
    <t>UF</t>
  </si>
  <si>
    <t>Qtd. De Casos</t>
  </si>
  <si>
    <t>PE</t>
  </si>
  <si>
    <t>ES</t>
  </si>
  <si>
    <t>BA</t>
  </si>
  <si>
    <t>DF</t>
  </si>
  <si>
    <t>PR</t>
  </si>
  <si>
    <t>SC</t>
  </si>
  <si>
    <t>MS</t>
  </si>
  <si>
    <t>RJ</t>
  </si>
  <si>
    <t>AP</t>
  </si>
  <si>
    <t>MA</t>
  </si>
  <si>
    <t>RO</t>
  </si>
  <si>
    <t>PA</t>
  </si>
  <si>
    <t>AC</t>
  </si>
  <si>
    <t>MT</t>
  </si>
  <si>
    <t>TO</t>
  </si>
  <si>
    <t>CE</t>
  </si>
  <si>
    <t>PI</t>
  </si>
  <si>
    <t>AL</t>
  </si>
  <si>
    <t>RR</t>
  </si>
  <si>
    <t>SE</t>
  </si>
  <si>
    <t>AM</t>
  </si>
  <si>
    <t>GO</t>
  </si>
  <si>
    <t>PB</t>
  </si>
  <si>
    <t>SP</t>
  </si>
  <si>
    <t>RS</t>
  </si>
  <si>
    <t>RN</t>
  </si>
  <si>
    <t>MG</t>
  </si>
  <si>
    <t>Brasil</t>
  </si>
  <si>
    <t>Ambiente</t>
  </si>
  <si>
    <t>Qtd. Casos</t>
  </si>
  <si>
    <t>Não informado</t>
  </si>
  <si>
    <t>Outros</t>
  </si>
  <si>
    <t>Residência comum com o agressor</t>
  </si>
  <si>
    <t>Residência exclusiva da vítima</t>
  </si>
  <si>
    <t>Local público</t>
  </si>
  <si>
    <t>Meio eletrônico</t>
  </si>
  <si>
    <t>Residência exclusiva do agressor</t>
  </si>
  <si>
    <t>Residência de terceiros</t>
  </si>
  <si>
    <t>Porcentagem de não respondidos</t>
  </si>
  <si>
    <t>Período</t>
  </si>
  <si>
    <t>Noite</t>
  </si>
  <si>
    <t>Tarde</t>
  </si>
  <si>
    <t>Manhã</t>
  </si>
  <si>
    <t>Madrugada</t>
  </si>
  <si>
    <t>Vínculo</t>
  </si>
  <si>
    <t>Cônjuge / Companheiro(a)</t>
  </si>
  <si>
    <t xml:space="preserve">Ex-Cônjuge / Ex-Companheiro(a) </t>
  </si>
  <si>
    <t>Agregado(a) na unidade doméstica</t>
  </si>
  <si>
    <t>Ex-Namorado(a)</t>
  </si>
  <si>
    <t>Filho(a)</t>
  </si>
  <si>
    <t>Namorado(a)</t>
  </si>
  <si>
    <t>Irmão/Irmã</t>
  </si>
  <si>
    <t>Mãe</t>
  </si>
  <si>
    <t>Pai</t>
  </si>
  <si>
    <t>Padrasto</t>
  </si>
  <si>
    <t>Cunhado(a)</t>
  </si>
  <si>
    <t>Genro/Nora</t>
  </si>
  <si>
    <t>Tio(a)</t>
  </si>
  <si>
    <t>Sogro(a)</t>
  </si>
  <si>
    <t>Avô/Avó</t>
  </si>
  <si>
    <t>Enteado(a)</t>
  </si>
  <si>
    <t>Primo(a)</t>
  </si>
  <si>
    <t>Madrasta</t>
  </si>
  <si>
    <t>Vizinho(a)</t>
  </si>
  <si>
    <t>Amigo(a)</t>
  </si>
  <si>
    <t>Empregador(a)</t>
  </si>
  <si>
    <t>Fatores de Risco</t>
  </si>
  <si>
    <t>Qdt. De Casos</t>
  </si>
  <si>
    <t>Histórico de violência anterior entre o mesmo agressor e vítima</t>
  </si>
  <si>
    <t>Uso de álcool e/ou drogas ilícitas pelo agressor</t>
  </si>
  <si>
    <t>Comportamento controlador, ciúmes ou alegação de traição</t>
  </si>
  <si>
    <t>Separação ou tentativa de separação no último ano</t>
  </si>
  <si>
    <t>Presença de crianças ou adolescentes no núcleo familiar</t>
  </si>
  <si>
    <t>Disputa familiar (bens ou filhos)</t>
  </si>
  <si>
    <t>Vítima com fator de vulnerabilidade (criança, adolescente, idosa, com deficiência)</t>
  </si>
  <si>
    <t>Histórico de violência pelo agressor contra outras pessoas ou animais</t>
  </si>
  <si>
    <t>Vítima com dependência econômica</t>
  </si>
  <si>
    <t>Agressor já descumpriu anteriormente ordem judicial de medidas protetivas de urgência</t>
  </si>
  <si>
    <t>Agressor com acesso a arma de fogo (profissional de segurança e outros)</t>
  </si>
  <si>
    <t>Agressor envolvido com atividades criminosas</t>
  </si>
  <si>
    <t>Vítima gestante</t>
  </si>
  <si>
    <t>Transtorno ou doença mental pelo agressor</t>
  </si>
  <si>
    <t>Vítima sem parentes próximos ou rede de apoio</t>
  </si>
  <si>
    <t>Faixa Etária</t>
  </si>
  <si>
    <t>Adulto</t>
  </si>
  <si>
    <t>Idoso</t>
  </si>
  <si>
    <t>Adolescente</t>
  </si>
  <si>
    <t>Criança</t>
  </si>
  <si>
    <t>Faixa Etária dos Agressores</t>
  </si>
  <si>
    <t>Raça das Vítimas</t>
  </si>
  <si>
    <t>Parda</t>
  </si>
  <si>
    <t>Branca</t>
  </si>
  <si>
    <t>Preta</t>
  </si>
  <si>
    <t>Indígena</t>
  </si>
  <si>
    <t>Amarela</t>
  </si>
  <si>
    <t>Raça dos Agressores</t>
  </si>
  <si>
    <t>Escolaridade das Vítimas</t>
  </si>
  <si>
    <t>Escolaridade dos Agressores</t>
  </si>
  <si>
    <t>Renda Individual das Vítimas</t>
  </si>
  <si>
    <t>Renda Individual dos Agressores</t>
  </si>
  <si>
    <t>Orientação Sexual das Vítimas</t>
  </si>
  <si>
    <t>Qtd. De Casos Ativos</t>
  </si>
  <si>
    <t xml:space="preserve">Bissexual                </t>
  </si>
  <si>
    <t>Não Informado</t>
  </si>
  <si>
    <t xml:space="preserve">Médio completo           </t>
  </si>
  <si>
    <t xml:space="preserve">Fundamental incompleto   </t>
  </si>
  <si>
    <t xml:space="preserve">Fundamental completo     </t>
  </si>
  <si>
    <t xml:space="preserve">Superior incompleto      </t>
  </si>
  <si>
    <t xml:space="preserve">Superior completo        </t>
  </si>
  <si>
    <t xml:space="preserve">Médio incompleto         </t>
  </si>
  <si>
    <t xml:space="preserve">Não alfabetizado(a)      </t>
  </si>
  <si>
    <t xml:space="preserve">Pós-graduado             </t>
  </si>
  <si>
    <t xml:space="preserve">Não possui renda                   </t>
  </si>
  <si>
    <t xml:space="preserve">Até 01 salário mínimo              </t>
  </si>
  <si>
    <t xml:space="preserve">Mais de 01 até 02 salários mínimos </t>
  </si>
  <si>
    <t xml:space="preserve">Mais de 02 até 05 salários mínimos </t>
  </si>
  <si>
    <t xml:space="preserve">Mais de 05 até 10 salários mínimos </t>
  </si>
  <si>
    <t xml:space="preserve">Mais de 10 salários mínimos        </t>
  </si>
  <si>
    <t xml:space="preserve">Heterossexual            </t>
  </si>
  <si>
    <t xml:space="preserve">Homossexual              </t>
  </si>
  <si>
    <t xml:space="preserve">Assexual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</si>
</sst>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R$-416]&quot; &quot;#,##0.00;[Red]&quot;-&quot;[$R$-416]&quot; &quot;#,##0.00"/>
    <numFmt numFmtId="165" formatCode="0.0%"/>
  </numFmts>
  <fonts count="5" x14ac:knownFonts="1">
    <font>
      <sz val="11"/>
      <color rgb="FF000000"/>
      <name val="Liberation Sans"/>
      <family val="2"/>
    </font>
    <font>
      <sz val="11"/>
      <color rgb="FF000000"/>
      <name val="Liberation Sans"/>
      <family val="2"/>
    </font>
    <font>
      <b/>
      <i/>
      <sz val="16"/>
      <color rgb="FF000000"/>
      <name val="Liberation Sans"/>
      <family val="2"/>
    </font>
    <font>
      <b/>
      <i/>
      <u/>
      <sz val="11"/>
      <color rgb="FF000000"/>
      <name val="Liberation Sans"/>
      <family val="2"/>
    </font>
    <font>
      <b/>
      <sz val="11"/>
      <color rgb="FF000000"/>
      <name val="Liberation San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4" fontId="3" fillId="0" borderId="0" applyBorder="0" applyProtection="0"/>
  </cellStyleXfs>
  <cellXfs count="10">
    <xf numFmtId="0" fontId="0" fillId="0" borderId="0" xfId="0"/>
    <xf numFmtId="14" fontId="0" fillId="0" borderId="0" xfId="0" applyNumberFormat="1"/>
    <xf numFmtId="10" fontId="1" fillId="0" borderId="0" xfId="1" applyNumberFormat="1"/>
    <xf numFmtId="165" fontId="0" fillId="0" borderId="0" xfId="1" applyNumberFormat="1" applyFont="1"/>
    <xf numFmtId="10" fontId="0" fillId="0" borderId="0" xfId="1" applyNumberFormat="1" applyFont="1"/>
    <xf numFmtId="0" fontId="0" fillId="0" borderId="1" xfId="0" applyBorder="1"/>
    <xf numFmtId="0" fontId="0" fillId="0" borderId="1" xfId="0" applyBorder="1" applyAlignment="1">
      <alignment horizontal="right"/>
    </xf>
    <xf numFmtId="0" fontId="4" fillId="0" borderId="1" xfId="0" applyFont="1" applyBorder="1"/>
    <xf numFmtId="0" fontId="4" fillId="0" borderId="0" xfId="0" applyFont="1"/>
    <xf numFmtId="14" fontId="4" fillId="0" borderId="0" xfId="0" applyNumberFormat="1" applyFont="1"/>
  </cellXfs>
  <cellStyles count="6">
    <cellStyle name="Heading" xfId="2" xr:uid="{00000000-0005-0000-0000-000000000000}"/>
    <cellStyle name="Heading1" xfId="3" xr:uid="{00000000-0005-0000-0000-000001000000}"/>
    <cellStyle name="Normal" xfId="0" builtinId="0" customBuiltin="1"/>
    <cellStyle name="Porcentagem" xfId="1" builtinId="5" customBuiltin="1"/>
    <cellStyle name="Result" xfId="4" xr:uid="{00000000-0005-0000-0000-000004000000}"/>
    <cellStyle name="Result2" xfId="5" xr:uid="{00000000-0005-0000-0000-000005000000}"/>
  </cellStyles>
  <dxfs count="3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6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Classificação de acordo com o ambiente de agressão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2027986527729663E-2"/>
          <c:y val="0.20355210290402709"/>
          <c:w val="0.51832551304120777"/>
          <c:h val="0.7219038370873882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5B3-4120-8E06-8838326BB57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5B3-4120-8E06-8838326BB57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5B3-4120-8E06-8838326BB57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5B3-4120-8E06-8838326BB57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5B3-4120-8E06-8838326BB57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5B3-4120-8E06-8838326BB57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25B3-4120-8E06-8838326BB572}"/>
              </c:ext>
            </c:extLst>
          </c:dPt>
          <c:dLbls>
            <c:dLbl>
              <c:idx val="0"/>
              <c:layout>
                <c:manualLayout>
                  <c:x val="-0.16669074931318986"/>
                  <c:y val="8.13538522161941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B3-4120-8E06-8838326BB572}"/>
                </c:ext>
              </c:extLst>
            </c:dLbl>
            <c:dLbl>
              <c:idx val="1"/>
              <c:layout>
                <c:manualLayout>
                  <c:x val="1.5960630834652659E-2"/>
                  <c:y val="-0.19224307417336908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B3-4120-8E06-8838326BB572}"/>
                </c:ext>
              </c:extLst>
            </c:dLbl>
            <c:dLbl>
              <c:idx val="2"/>
              <c:layout>
                <c:manualLayout>
                  <c:x val="0.11511067171789231"/>
                  <c:y val="-6.4514857894773219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B3-4120-8E06-8838326BB572}"/>
                </c:ext>
              </c:extLst>
            </c:dLbl>
            <c:dLbl>
              <c:idx val="3"/>
              <c:layout>
                <c:manualLayout>
                  <c:x val="9.5399008697641466E-2"/>
                  <c:y val="0.1240041375525110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B3-4120-8E06-8838326BB572}"/>
                </c:ext>
              </c:extLst>
            </c:dLbl>
            <c:dLbl>
              <c:idx val="4"/>
              <c:layout>
                <c:manualLayout>
                  <c:x val="-1.1486715069081155E-2"/>
                  <c:y val="1.642101707795910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B3-4120-8E06-8838326BB572}"/>
                </c:ext>
              </c:extLst>
            </c:dLbl>
            <c:dLbl>
              <c:idx val="5"/>
              <c:layout>
                <c:manualLayout>
                  <c:x val="5.9353450662639915E-3"/>
                  <c:y val="-3.349700590375264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B3-4120-8E06-8838326BB572}"/>
                </c:ext>
              </c:extLst>
            </c:dLbl>
            <c:dLbl>
              <c:idx val="6"/>
              <c:layout>
                <c:manualLayout>
                  <c:x val="4.991938544589003E-2"/>
                  <c:y val="-8.1991091596124287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B3-4120-8E06-8838326BB5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Ambiente!$A$3:$A$9</c:f>
              <c:strCache>
                <c:ptCount val="7"/>
                <c:pt idx="0">
                  <c:v>Residência comum com o agressor</c:v>
                </c:pt>
                <c:pt idx="1">
                  <c:v>Outros</c:v>
                </c:pt>
                <c:pt idx="2">
                  <c:v>Residência exclusiva da vítima</c:v>
                </c:pt>
                <c:pt idx="3">
                  <c:v>Local público</c:v>
                </c:pt>
                <c:pt idx="4">
                  <c:v>Meio eletrônico</c:v>
                </c:pt>
                <c:pt idx="5">
                  <c:v>Residência de terceiros</c:v>
                </c:pt>
                <c:pt idx="6">
                  <c:v>Residência exclusiva do agressor</c:v>
                </c:pt>
              </c:strCache>
            </c:strRef>
          </c:cat>
          <c:val>
            <c:numRef>
              <c:f>Ambiente!$B$3:$B$9</c:f>
              <c:numCache>
                <c:formatCode>General</c:formatCode>
                <c:ptCount val="7"/>
                <c:pt idx="0">
                  <c:v>41835</c:v>
                </c:pt>
                <c:pt idx="1">
                  <c:v>30755</c:v>
                </c:pt>
                <c:pt idx="2">
                  <c:v>19935</c:v>
                </c:pt>
                <c:pt idx="3">
                  <c:v>10621</c:v>
                </c:pt>
                <c:pt idx="4">
                  <c:v>3585</c:v>
                </c:pt>
                <c:pt idx="5">
                  <c:v>2873</c:v>
                </c:pt>
                <c:pt idx="6">
                  <c:v>2804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B3-4120-8E06-8838326BB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79518073163767"/>
          <c:y val="0.19929121300028885"/>
          <c:w val="0.33932947068843422"/>
          <c:h val="0.671198181567016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Classificação de acordo com escolaridade das vítimas</a:t>
            </a:r>
          </a:p>
        </c:rich>
      </c:tx>
      <c:layout>
        <c:manualLayout>
          <c:xMode val="edge"/>
          <c:yMode val="edge"/>
          <c:x val="0.13868631062001227"/>
          <c:y val="2.4988847778002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7D2-4464-B7AD-F11332823DC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7D2-4464-B7AD-F11332823DC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D7D2-4464-B7AD-F11332823DC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7D2-4464-B7AD-F11332823DC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D7D2-4464-B7AD-F11332823DC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7D2-4464-B7AD-F11332823DC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D7D2-4464-B7AD-F11332823DC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7D2-4464-B7AD-F11332823DC2}"/>
              </c:ext>
            </c:extLst>
          </c:dPt>
          <c:dLbls>
            <c:dLbl>
              <c:idx val="0"/>
              <c:layout>
                <c:manualLayout>
                  <c:x val="-0.15727314472431278"/>
                  <c:y val="0.1560698304777929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D2-4464-B7AD-F11332823DC2}"/>
                </c:ext>
              </c:extLst>
            </c:dLbl>
            <c:dLbl>
              <c:idx val="1"/>
              <c:layout>
                <c:manualLayout>
                  <c:x val="-0.1033713741583407"/>
                  <c:y val="-0.20087070252955164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D2-4464-B7AD-F11332823DC2}"/>
                </c:ext>
              </c:extLst>
            </c:dLbl>
            <c:dLbl>
              <c:idx val="2"/>
              <c:layout>
                <c:manualLayout>
                  <c:x val="9.8793230956627634E-2"/>
                  <c:y val="-0.13667241307099448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7D2-4464-B7AD-F11332823DC2}"/>
                </c:ext>
              </c:extLst>
            </c:dLbl>
            <c:dLbl>
              <c:idx val="3"/>
              <c:layout>
                <c:manualLayout>
                  <c:x val="0.1373872188628355"/>
                  <c:y val="1.2868272792766558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D2-4464-B7AD-F11332823DC2}"/>
                </c:ext>
              </c:extLst>
            </c:dLbl>
            <c:dLbl>
              <c:idx val="4"/>
              <c:layout>
                <c:manualLayout>
                  <c:x val="0.11054596076042979"/>
                  <c:y val="0.10879705823076147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D2-4464-B7AD-F11332823DC2}"/>
                </c:ext>
              </c:extLst>
            </c:dLbl>
            <c:dLbl>
              <c:idx val="5"/>
              <c:layout>
                <c:manualLayout>
                  <c:x val="6.5753493520492215E-2"/>
                  <c:y val="0.19377094643082515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D2-4464-B7AD-F11332823DC2}"/>
                </c:ext>
              </c:extLst>
            </c:dLbl>
            <c:dLbl>
              <c:idx val="6"/>
              <c:layout>
                <c:manualLayout>
                  <c:x val="-3.4569684314322585E-2"/>
                  <c:y val="9.9561865950151037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7D2-4464-B7AD-F11332823DC2}"/>
                </c:ext>
              </c:extLst>
            </c:dLbl>
            <c:dLbl>
              <c:idx val="7"/>
              <c:layout>
                <c:manualLayout>
                  <c:x val="4.2280129348472278E-2"/>
                  <c:y val="1.429170952108831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7D2-4464-B7AD-F11332823D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Escolaridade_das_Vítimas!$A$3:$A$10</c:f>
              <c:strCache>
                <c:ptCount val="8"/>
                <c:pt idx="0">
                  <c:v>Médio completo           </c:v>
                </c:pt>
                <c:pt idx="1">
                  <c:v>Fundamental incompleto   </c:v>
                </c:pt>
                <c:pt idx="2">
                  <c:v>Fundamental completo     </c:v>
                </c:pt>
                <c:pt idx="3">
                  <c:v>Superior incompleto      </c:v>
                </c:pt>
                <c:pt idx="4">
                  <c:v>Superior completo        </c:v>
                </c:pt>
                <c:pt idx="5">
                  <c:v>Médio incompleto         </c:v>
                </c:pt>
                <c:pt idx="6">
                  <c:v>Não alfabetizado(a)      </c:v>
                </c:pt>
                <c:pt idx="7">
                  <c:v>Pós-graduado             </c:v>
                </c:pt>
              </c:strCache>
            </c:strRef>
          </c:cat>
          <c:val>
            <c:numRef>
              <c:f>Escolaridade_das_Vítimas!$B$3:$B$10</c:f>
              <c:numCache>
                <c:formatCode>General</c:formatCode>
                <c:ptCount val="8"/>
                <c:pt idx="0">
                  <c:v>14852</c:v>
                </c:pt>
                <c:pt idx="1">
                  <c:v>14800</c:v>
                </c:pt>
                <c:pt idx="2">
                  <c:v>6273</c:v>
                </c:pt>
                <c:pt idx="3">
                  <c:v>5303</c:v>
                </c:pt>
                <c:pt idx="4">
                  <c:v>5079</c:v>
                </c:pt>
                <c:pt idx="5">
                  <c:v>4459</c:v>
                </c:pt>
                <c:pt idx="6">
                  <c:v>744</c:v>
                </c:pt>
                <c:pt idx="7">
                  <c:v>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D2-4464-B7AD-F11332823DC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30090920955323"/>
          <c:y val="0.19850786502199383"/>
          <c:w val="0.27998047205425286"/>
          <c:h val="0.678272098475736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Classificação de acordo com a escolaridade dos agressores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DA3-4038-839B-018CD117DC9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8DA3-4038-839B-018CD117DC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DA3-4038-839B-018CD117DC9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8DA3-4038-839B-018CD117DC9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DA3-4038-839B-018CD117DC9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8DA3-4038-839B-018CD117DC9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8DA3-4038-839B-018CD117DC9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DA3-4038-839B-018CD117DC90}"/>
              </c:ext>
            </c:extLst>
          </c:dPt>
          <c:dLbls>
            <c:dLbl>
              <c:idx val="0"/>
              <c:layout>
                <c:manualLayout>
                  <c:x val="-0.18863707678998226"/>
                  <c:y val="8.407141699880108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A3-4038-839B-018CD117DC90}"/>
                </c:ext>
              </c:extLst>
            </c:dLbl>
            <c:dLbl>
              <c:idx val="1"/>
              <c:layout>
                <c:manualLayout>
                  <c:x val="-4.3695459855227638E-2"/>
                  <c:y val="-0.21655967078189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DA3-4038-839B-018CD117DC90}"/>
                </c:ext>
              </c:extLst>
            </c:dLbl>
            <c:dLbl>
              <c:idx val="2"/>
              <c:layout>
                <c:manualLayout>
                  <c:x val="0.12178086677712772"/>
                  <c:y val="-8.757512718317617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A3-4038-839B-018CD117DC90}"/>
                </c:ext>
              </c:extLst>
            </c:dLbl>
            <c:dLbl>
              <c:idx val="3"/>
              <c:layout>
                <c:manualLayout>
                  <c:x val="0.12177881396110403"/>
                  <c:y val="6.3580830174006023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A3-4038-839B-018CD117DC90}"/>
                </c:ext>
              </c:extLst>
            </c:dLbl>
            <c:dLbl>
              <c:idx val="4"/>
              <c:layout>
                <c:manualLayout>
                  <c:x val="9.8021085353157691E-2"/>
                  <c:y val="0.1180936457016947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DA3-4038-839B-018CD117DC90}"/>
                </c:ext>
              </c:extLst>
            </c:dLbl>
            <c:dLbl>
              <c:idx val="5"/>
              <c:layout>
                <c:manualLayout>
                  <c:x val="6.1035401301094347E-2"/>
                  <c:y val="0.15018904118466675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A3-4038-839B-018CD117DC90}"/>
                </c:ext>
              </c:extLst>
            </c:dLbl>
            <c:dLbl>
              <c:idx val="6"/>
              <c:layout>
                <c:manualLayout>
                  <c:x val="-2.6826590810226935E-2"/>
                  <c:y val="2.7524707559703184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DA3-4038-839B-018CD117DC90}"/>
                </c:ext>
              </c:extLst>
            </c:dLbl>
            <c:dLbl>
              <c:idx val="7"/>
              <c:layout>
                <c:manualLayout>
                  <c:x val="4.6938713666378251E-2"/>
                  <c:y val="1.133365736690321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DA3-4038-839B-018CD117DC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Escolaridade_dos_Agressores!$A$3:$A$10</c:f>
              <c:strCache>
                <c:ptCount val="8"/>
                <c:pt idx="0">
                  <c:v>Fundamental incompleto   </c:v>
                </c:pt>
                <c:pt idx="1">
                  <c:v>Médio completo           </c:v>
                </c:pt>
                <c:pt idx="2">
                  <c:v>Fundamental completo     </c:v>
                </c:pt>
                <c:pt idx="3">
                  <c:v>Médio incompleto         </c:v>
                </c:pt>
                <c:pt idx="4">
                  <c:v>Superior completo        </c:v>
                </c:pt>
                <c:pt idx="5">
                  <c:v>Superior incompleto      </c:v>
                </c:pt>
                <c:pt idx="6">
                  <c:v>Não alfabetizado(a)      </c:v>
                </c:pt>
                <c:pt idx="7">
                  <c:v>Pós-graduado             </c:v>
                </c:pt>
              </c:strCache>
            </c:strRef>
          </c:cat>
          <c:val>
            <c:numRef>
              <c:f>Escolaridade_dos_Agressores!$B$3:$B$10</c:f>
              <c:numCache>
                <c:formatCode>General</c:formatCode>
                <c:ptCount val="8"/>
                <c:pt idx="0">
                  <c:v>16568</c:v>
                </c:pt>
                <c:pt idx="1">
                  <c:v>11424</c:v>
                </c:pt>
                <c:pt idx="2">
                  <c:v>7236</c:v>
                </c:pt>
                <c:pt idx="3">
                  <c:v>4122</c:v>
                </c:pt>
                <c:pt idx="4">
                  <c:v>3120</c:v>
                </c:pt>
                <c:pt idx="5">
                  <c:v>2892</c:v>
                </c:pt>
                <c:pt idx="6">
                  <c:v>963</c:v>
                </c:pt>
                <c:pt idx="7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A3-4038-839B-018CD117DC9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199367537158419"/>
          <c:y val="0.20878856809565469"/>
          <c:w val="0.28310874548502668"/>
          <c:h val="0.615640970804575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Classificação de acordo com a renda individual das vítimas</a:t>
            </a:r>
          </a:p>
        </c:rich>
      </c:tx>
      <c:layout>
        <c:manualLayout>
          <c:xMode val="edge"/>
          <c:yMode val="edge"/>
          <c:x val="0.11252595155709343"/>
          <c:y val="3.10077519379844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6761229314420813E-2"/>
          <c:y val="0.18466838931955212"/>
          <c:w val="0.48732860520094562"/>
          <c:h val="0.710215331610680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155-4FC1-A380-BBBED433F2F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E155-4FC1-A380-BBBED433F2F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155-4FC1-A380-BBBED433F2F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E155-4FC1-A380-BBBED433F2F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155-4FC1-A380-BBBED433F2F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155-4FC1-A380-BBBED433F2F7}"/>
              </c:ext>
            </c:extLst>
          </c:dPt>
          <c:dLbls>
            <c:dLbl>
              <c:idx val="0"/>
              <c:layout>
                <c:manualLayout>
                  <c:x val="-0.16336227918318721"/>
                  <c:y val="4.021458557990328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155-4FC1-A380-BBBED433F2F7}"/>
                </c:ext>
              </c:extLst>
            </c:dLbl>
            <c:dLbl>
              <c:idx val="1"/>
              <c:layout>
                <c:manualLayout>
                  <c:x val="8.7741106829731352E-2"/>
                  <c:y val="-0.19061818823034718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155-4FC1-A380-BBBED433F2F7}"/>
                </c:ext>
              </c:extLst>
            </c:dLbl>
            <c:dLbl>
              <c:idx val="2"/>
              <c:layout>
                <c:manualLayout>
                  <c:x val="0.10981999590476722"/>
                  <c:y val="0.12392846243056828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155-4FC1-A380-BBBED433F2F7}"/>
                </c:ext>
              </c:extLst>
            </c:dLbl>
            <c:dLbl>
              <c:idx val="3"/>
              <c:layout>
                <c:manualLayout>
                  <c:x val="4.6145082928463727E-2"/>
                  <c:y val="0.1511214199000318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155-4FC1-A380-BBBED433F2F7}"/>
                </c:ext>
              </c:extLst>
            </c:dLbl>
            <c:dLbl>
              <c:idx val="4"/>
              <c:layout>
                <c:manualLayout>
                  <c:x val="-2.132815844827907E-2"/>
                  <c:y val="9.9043045975842174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155-4FC1-A380-BBBED433F2F7}"/>
                </c:ext>
              </c:extLst>
            </c:dLbl>
            <c:dLbl>
              <c:idx val="5"/>
              <c:layout>
                <c:manualLayout>
                  <c:x val="3.7284674522067761E-2"/>
                  <c:y val="4.28086024130703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55-4FC1-A380-BBBED433F2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Renda_Individual_das_Vítimas!$A$3:$A$8</c:f>
              <c:strCache>
                <c:ptCount val="6"/>
                <c:pt idx="0">
                  <c:v>Não possui renda                   </c:v>
                </c:pt>
                <c:pt idx="1">
                  <c:v>Até 01 salário mínimo              </c:v>
                </c:pt>
                <c:pt idx="2">
                  <c:v>Mais de 01 até 02 salários mínimos </c:v>
                </c:pt>
                <c:pt idx="3">
                  <c:v>Mais de 02 até 05 salários mínimos </c:v>
                </c:pt>
                <c:pt idx="4">
                  <c:v>Mais de 05 até 10 salários mínimos </c:v>
                </c:pt>
                <c:pt idx="5">
                  <c:v>Mais de 10 salários mínimos        </c:v>
                </c:pt>
              </c:strCache>
            </c:strRef>
          </c:cat>
          <c:val>
            <c:numRef>
              <c:f>Renda_Individual_das_Vítimas!$B$3:$B$8</c:f>
              <c:numCache>
                <c:formatCode>General</c:formatCode>
                <c:ptCount val="6"/>
                <c:pt idx="0">
                  <c:v>883</c:v>
                </c:pt>
                <c:pt idx="1">
                  <c:v>657</c:v>
                </c:pt>
                <c:pt idx="2">
                  <c:v>345</c:v>
                </c:pt>
                <c:pt idx="3">
                  <c:v>114</c:v>
                </c:pt>
                <c:pt idx="4">
                  <c:v>33</c:v>
                </c:pt>
                <c:pt idx="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55-4FC1-A380-BBBED433F2F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647754137115841"/>
          <c:y val="0.26716501522580993"/>
          <c:w val="0.35697399527186763"/>
          <c:h val="0.472870658609534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Classificação de acordo com a renda individual dos agressores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391325089338957"/>
          <c:y val="0.19463178213834378"/>
          <c:w val="0.45434802228668775"/>
          <c:h val="0.6851279701148466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222-4B04-B2C0-073CFA3385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222-4B04-B2C0-073CFA3385E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222-4B04-B2C0-073CFA3385E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222-4B04-B2C0-073CFA3385E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D16-464F-9716-4766B71B212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222-4B04-B2C0-073CFA3385EB}"/>
              </c:ext>
            </c:extLst>
          </c:dPt>
          <c:dLbls>
            <c:dLbl>
              <c:idx val="0"/>
              <c:layout>
                <c:manualLayout>
                  <c:x val="-0.1435797390997767"/>
                  <c:y val="4.711466622227777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22-4B04-B2C0-073CFA3385EB}"/>
                </c:ext>
              </c:extLst>
            </c:dLbl>
            <c:dLbl>
              <c:idx val="1"/>
              <c:layout>
                <c:manualLayout>
                  <c:x val="2.7760410545696713E-2"/>
                  <c:y val="-0.18678554069630185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22-4B04-B2C0-073CFA3385EB}"/>
                </c:ext>
              </c:extLst>
            </c:dLbl>
            <c:dLbl>
              <c:idx val="2"/>
              <c:layout>
                <c:manualLayout>
                  <c:x val="9.1849588453184652E-2"/>
                  <c:y val="4.9021650071518841E-4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222-4B04-B2C0-073CFA3385EB}"/>
                </c:ext>
              </c:extLst>
            </c:dLbl>
            <c:dLbl>
              <c:idx val="3"/>
              <c:layout>
                <c:manualLayout>
                  <c:x val="6.3720505086117971E-2"/>
                  <c:y val="0.1408465608465608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222-4B04-B2C0-073CFA3385EB}"/>
                </c:ext>
              </c:extLst>
            </c:dLbl>
            <c:dLbl>
              <c:idx val="5"/>
              <c:layout>
                <c:manualLayout>
                  <c:x val="3.1856639810570943E-2"/>
                  <c:y val="1.7222847144106987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222-4B04-B2C0-073CFA3385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Renda_Individual_dos_Agressores!$A$3:$A$8</c:f>
              <c:strCache>
                <c:ptCount val="6"/>
                <c:pt idx="0">
                  <c:v>Mais de 01 até 02 salários mínimos </c:v>
                </c:pt>
                <c:pt idx="1">
                  <c:v>Mais de 02 até 05 salários mínimos </c:v>
                </c:pt>
                <c:pt idx="2">
                  <c:v>Até 01 salário mínimo              </c:v>
                </c:pt>
                <c:pt idx="3">
                  <c:v>Não possui renda                   </c:v>
                </c:pt>
                <c:pt idx="4">
                  <c:v>Mais de 05 até 10 salários mínimos </c:v>
                </c:pt>
                <c:pt idx="5">
                  <c:v>Mais de 10 salários mínimos        </c:v>
                </c:pt>
              </c:strCache>
            </c:strRef>
          </c:cat>
          <c:val>
            <c:numRef>
              <c:f>Renda_Individual_dos_Agressores!$B$3:$B$8</c:f>
              <c:numCache>
                <c:formatCode>General</c:formatCode>
                <c:ptCount val="6"/>
                <c:pt idx="0">
                  <c:v>2176</c:v>
                </c:pt>
                <c:pt idx="1">
                  <c:v>1192</c:v>
                </c:pt>
                <c:pt idx="2">
                  <c:v>1027</c:v>
                </c:pt>
                <c:pt idx="3">
                  <c:v>535</c:v>
                </c:pt>
                <c:pt idx="4">
                  <c:v>215</c:v>
                </c:pt>
                <c:pt idx="5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22-4B04-B2C0-073CFA3385E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923235963663749"/>
          <c:y val="0.23692982821591746"/>
          <c:w val="0.33644481007038302"/>
          <c:h val="0.56525823160993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Classificação de acordo com a orientação sexual das vítimas</a:t>
            </a:r>
          </a:p>
        </c:rich>
      </c:tx>
      <c:layout>
        <c:manualLayout>
          <c:xMode val="edge"/>
          <c:yMode val="edge"/>
          <c:x val="0.13870638805835836"/>
          <c:y val="2.29320229320229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3342312891176181"/>
          <c:y val="0.23268574229204153"/>
          <c:w val="0.43740303415430443"/>
          <c:h val="0.662015515873783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2B1-4412-8090-68678E438A8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72B1-4412-8090-68678E438A8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2B1-4412-8090-68678E438A8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72B1-4412-8090-68678E438A8C}"/>
              </c:ext>
            </c:extLst>
          </c:dPt>
          <c:dLbls>
            <c:dLbl>
              <c:idx val="0"/>
              <c:layout>
                <c:manualLayout>
                  <c:x val="5.1243347545983633E-3"/>
                  <c:y val="-0.2257563504807600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2727666946769992"/>
                      <c:h val="0.136927134722410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2B1-4412-8090-68678E438A8C}"/>
                </c:ext>
              </c:extLst>
            </c:dLbl>
            <c:dLbl>
              <c:idx val="1"/>
              <c:layout>
                <c:manualLayout>
                  <c:x val="-6.887502174620104E-2"/>
                  <c:y val="8.4358312969499503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2B1-4412-8090-68678E438A8C}"/>
                </c:ext>
              </c:extLst>
            </c:dLbl>
            <c:dLbl>
              <c:idx val="2"/>
              <c:layout>
                <c:manualLayout>
                  <c:x val="-1.3428568464515058E-2"/>
                  <c:y val="-2.3353260203653903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2B1-4412-8090-68678E438A8C}"/>
                </c:ext>
              </c:extLst>
            </c:dLbl>
            <c:dLbl>
              <c:idx val="3"/>
              <c:layout>
                <c:manualLayout>
                  <c:x val="7.3790873403072457E-2"/>
                  <c:y val="7.0517693908951039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2B1-4412-8090-68678E438A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Orientação_Sexual_das_Vítimas!$A$3:$A$6</c:f>
              <c:strCache>
                <c:ptCount val="4"/>
                <c:pt idx="0">
                  <c:v>Heterossexual            </c:v>
                </c:pt>
                <c:pt idx="1">
                  <c:v>Homossexual              </c:v>
                </c:pt>
                <c:pt idx="2">
                  <c:v>Assexual                 </c:v>
                </c:pt>
                <c:pt idx="3">
                  <c:v>Bissexual                </c:v>
                </c:pt>
              </c:strCache>
            </c:strRef>
          </c:cat>
          <c:val>
            <c:numRef>
              <c:f>Orientação_Sexual_das_Vítimas!$B$3:$B$6</c:f>
              <c:numCache>
                <c:formatCode>General</c:formatCode>
                <c:ptCount val="4"/>
                <c:pt idx="0">
                  <c:v>23494</c:v>
                </c:pt>
                <c:pt idx="1">
                  <c:v>68</c:v>
                </c:pt>
                <c:pt idx="2">
                  <c:v>25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B1-4412-8090-68678E438A8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021991508676504"/>
          <c:y val="0.27819742433915662"/>
          <c:w val="0.26635080847550729"/>
          <c:h val="0.45045199816853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Classificação de acordo com o horário</a:t>
            </a:r>
            <a:r>
              <a:rPr lang="pt-BR" b="1" baseline="0"/>
              <a:t> de agressão</a:t>
            </a:r>
            <a:endParaRPr lang="pt-BR" b="1"/>
          </a:p>
        </c:rich>
      </c:tx>
      <c:layout>
        <c:manualLayout>
          <c:xMode val="edge"/>
          <c:yMode val="edge"/>
          <c:x val="9.0675892153639831E-2"/>
          <c:y val="2.480619751267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6368685524647392"/>
          <c:y val="0.19710119073003468"/>
          <c:w val="0.42084377656331601"/>
          <c:h val="0.6896617730311057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AC2-41E7-B1D8-064CBDB59C0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DAC2-41E7-B1D8-064CBDB59C0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AC2-41E7-B1D8-064CBDB59C0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AC2-41E7-B1D8-064CBDB59C09}"/>
              </c:ext>
            </c:extLst>
          </c:dPt>
          <c:dLbls>
            <c:dLbl>
              <c:idx val="0"/>
              <c:layout>
                <c:manualLayout>
                  <c:x val="-0.13697069116360455"/>
                  <c:y val="0.1158165645960921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C2-41E7-B1D8-064CBDB59C09}"/>
                </c:ext>
              </c:extLst>
            </c:dLbl>
            <c:dLbl>
              <c:idx val="1"/>
              <c:layout>
                <c:manualLayout>
                  <c:x val="-3.3377843394575675E-2"/>
                  <c:y val="-0.18879629629629638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AC2-41E7-B1D8-064CBDB59C09}"/>
                </c:ext>
              </c:extLst>
            </c:dLbl>
            <c:dLbl>
              <c:idx val="2"/>
              <c:layout>
                <c:manualLayout>
                  <c:x val="0.11708158355205599"/>
                  <c:y val="-5.209900845727617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C2-41E7-B1D8-064CBDB59C09}"/>
                </c:ext>
              </c:extLst>
            </c:dLbl>
            <c:dLbl>
              <c:idx val="3"/>
              <c:layout>
                <c:manualLayout>
                  <c:x val="8.3852471566054243E-2"/>
                  <c:y val="0.1789946048410615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AC2-41E7-B1D8-064CBDB59C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Período!$A$3:$A$6</c:f>
              <c:strCache>
                <c:ptCount val="4"/>
                <c:pt idx="0">
                  <c:v>Noite</c:v>
                </c:pt>
                <c:pt idx="1">
                  <c:v>Tarde</c:v>
                </c:pt>
                <c:pt idx="2">
                  <c:v>Madrugada</c:v>
                </c:pt>
                <c:pt idx="3">
                  <c:v>Manhã</c:v>
                </c:pt>
              </c:strCache>
            </c:strRef>
          </c:cat>
          <c:val>
            <c:numRef>
              <c:f>Período!$B$3:$B$6</c:f>
              <c:numCache>
                <c:formatCode>General</c:formatCode>
                <c:ptCount val="4"/>
                <c:pt idx="0">
                  <c:v>62733</c:v>
                </c:pt>
                <c:pt idx="1">
                  <c:v>39719</c:v>
                </c:pt>
                <c:pt idx="2">
                  <c:v>36590</c:v>
                </c:pt>
                <c:pt idx="3">
                  <c:v>33440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C2-41E7-B1D8-064CBDB59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352622342325556"/>
          <c:y val="0.31088220539466427"/>
          <c:w val="0.16132392825896763"/>
          <c:h val="0.40029292147666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Classificação de acordo com o vinculo entre agressor e vítima</a:t>
            </a:r>
          </a:p>
        </c:rich>
      </c:tx>
      <c:layout>
        <c:manualLayout>
          <c:xMode val="edge"/>
          <c:yMode val="edge"/>
          <c:x val="0.11765461203577098"/>
          <c:y val="1.88124667402624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3.6966539362220441E-2"/>
          <c:y val="0.17313968589846382"/>
          <c:w val="0.59010718720040245"/>
          <c:h val="0.6952234110038858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B9B-4F15-807A-AB23F61A0D3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1B9B-4F15-807A-AB23F61A0D3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B9B-4F15-807A-AB23F61A0D3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1B9B-4F15-807A-AB23F61A0D3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B9B-4F15-807A-AB23F61A0D3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1B9B-4F15-807A-AB23F61A0D3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B9B-4F15-807A-AB23F61A0D3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CE1-49FD-B8C7-E8FD99D3B70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1B9B-4F15-807A-AB23F61A0D3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1B9B-4F15-807A-AB23F61A0D3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B9B-4F15-807A-AB23F61A0D3F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1B9B-4F15-807A-AB23F61A0D3F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B9B-4F15-807A-AB23F61A0D3F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1B9B-4F15-807A-AB23F61A0D3F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B9B-4F15-807A-AB23F61A0D3F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1B9B-4F15-807A-AB23F61A0D3F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B9B-4F15-807A-AB23F61A0D3F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1B9B-4F15-807A-AB23F61A0D3F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B9B-4F15-807A-AB23F61A0D3F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1B9B-4F15-807A-AB23F61A0D3F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B9B-4F15-807A-AB23F61A0D3F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1B9B-4F15-807A-AB23F61A0D3F}"/>
              </c:ext>
            </c:extLst>
          </c:dPt>
          <c:dLbls>
            <c:dLbl>
              <c:idx val="0"/>
              <c:layout>
                <c:manualLayout>
                  <c:x val="-0.19821160827950407"/>
                  <c:y val="0.1121737768285958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9B-4F15-807A-AB23F61A0D3F}"/>
                </c:ext>
              </c:extLst>
            </c:dLbl>
            <c:dLbl>
              <c:idx val="1"/>
              <c:layout>
                <c:manualLayout>
                  <c:x val="-5.3056092539330788E-3"/>
                  <c:y val="-0.18141568996758545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B9B-4F15-807A-AB23F61A0D3F}"/>
                </c:ext>
              </c:extLst>
            </c:dLbl>
            <c:dLbl>
              <c:idx val="2"/>
              <c:layout>
                <c:manualLayout>
                  <c:x val="0.11078850173668411"/>
                  <c:y val="-5.6067076072356895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B9B-4F15-807A-AB23F61A0D3F}"/>
                </c:ext>
              </c:extLst>
            </c:dLbl>
            <c:dLbl>
              <c:idx val="3"/>
              <c:layout>
                <c:manualLayout>
                  <c:x val="0.10255489021956088"/>
                  <c:y val="4.533174933350911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B9B-4F15-807A-AB23F61A0D3F}"/>
                </c:ext>
              </c:extLst>
            </c:dLbl>
            <c:dLbl>
              <c:idx val="4"/>
              <c:layout>
                <c:manualLayout>
                  <c:x val="7.570936866424631E-2"/>
                  <c:y val="6.4865052028691236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B9B-4F15-807A-AB23F61A0D3F}"/>
                </c:ext>
              </c:extLst>
            </c:dLbl>
            <c:dLbl>
              <c:idx val="5"/>
              <c:layout>
                <c:manualLayout>
                  <c:x val="-1.1294969116884341E-2"/>
                  <c:y val="9.5134422111017997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B9B-4F15-807A-AB23F61A0D3F}"/>
                </c:ext>
              </c:extLst>
            </c:dLbl>
            <c:dLbl>
              <c:idx val="6"/>
              <c:layout>
                <c:manualLayout>
                  <c:x val="-4.977918179389253E-3"/>
                  <c:y val="3.7797134209544957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B9B-4F15-807A-AB23F61A0D3F}"/>
                </c:ext>
              </c:extLst>
            </c:dLbl>
            <c:dLbl>
              <c:idx val="8"/>
              <c:layout>
                <c:manualLayout>
                  <c:x val="-2.7551982648875477E-2"/>
                  <c:y val="-4.270763241773156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B9B-4F15-807A-AB23F61A0D3F}"/>
                </c:ext>
              </c:extLst>
            </c:dLbl>
            <c:dLbl>
              <c:idx val="9"/>
              <c:layout>
                <c:manualLayout>
                  <c:x val="2.2091250569726689E-3"/>
                  <c:y val="-4.2474328204220438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B9B-4F15-807A-AB23F61A0D3F}"/>
                </c:ext>
              </c:extLst>
            </c:dLbl>
            <c:dLbl>
              <c:idx val="10"/>
              <c:layout>
                <c:manualLayout>
                  <c:x val="2.895877536266047E-2"/>
                  <c:y val="-4.5695407647267733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B9B-4F15-807A-AB23F61A0D3F}"/>
                </c:ext>
              </c:extLst>
            </c:dLbl>
            <c:dLbl>
              <c:idx val="11"/>
              <c:layout>
                <c:manualLayout>
                  <c:x val="4.9824131265028958E-2"/>
                  <c:y val="-9.892654139094490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B9B-4F15-807A-AB23F61A0D3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B9B-4F15-807A-AB23F61A0D3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B9B-4F15-807A-AB23F61A0D3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B9B-4F15-807A-AB23F61A0D3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B9B-4F15-807A-AB23F61A0D3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B9B-4F15-807A-AB23F61A0D3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B9B-4F15-807A-AB23F61A0D3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9B-4F15-807A-AB23F61A0D3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B9B-4F15-807A-AB23F61A0D3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9B-4F15-807A-AB23F61A0D3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9B-4F15-807A-AB23F61A0D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Vínculo!$A$3:$A$24</c:f>
              <c:strCache>
                <c:ptCount val="22"/>
                <c:pt idx="0">
                  <c:v>Cônjuge / Companheiro(a)</c:v>
                </c:pt>
                <c:pt idx="1">
                  <c:v>Ex-Cônjuge / Ex-Companheiro(a) </c:v>
                </c:pt>
                <c:pt idx="2">
                  <c:v>Agregado(a) na unidade doméstica</c:v>
                </c:pt>
                <c:pt idx="3">
                  <c:v>Outros</c:v>
                </c:pt>
                <c:pt idx="4">
                  <c:v>Ex-Namorado(a)</c:v>
                </c:pt>
                <c:pt idx="5">
                  <c:v>Filho(a)</c:v>
                </c:pt>
                <c:pt idx="6">
                  <c:v>Irmão/Irmã</c:v>
                </c:pt>
                <c:pt idx="7">
                  <c:v>Namorado(a)</c:v>
                </c:pt>
                <c:pt idx="8">
                  <c:v>Mãe</c:v>
                </c:pt>
                <c:pt idx="9">
                  <c:v>Pai</c:v>
                </c:pt>
                <c:pt idx="10">
                  <c:v>Padrasto</c:v>
                </c:pt>
                <c:pt idx="11">
                  <c:v>Cunhado(a)</c:v>
                </c:pt>
                <c:pt idx="12">
                  <c:v>Genro/Nora</c:v>
                </c:pt>
                <c:pt idx="13">
                  <c:v>Tio(a)</c:v>
                </c:pt>
                <c:pt idx="14">
                  <c:v>Sogro(a)</c:v>
                </c:pt>
                <c:pt idx="15">
                  <c:v>Enteado(a)</c:v>
                </c:pt>
                <c:pt idx="16">
                  <c:v>Avô/Avó</c:v>
                </c:pt>
                <c:pt idx="17">
                  <c:v>Primo(a)</c:v>
                </c:pt>
                <c:pt idx="18">
                  <c:v>Madrasta</c:v>
                </c:pt>
                <c:pt idx="19">
                  <c:v>Amigo(a)</c:v>
                </c:pt>
                <c:pt idx="20">
                  <c:v>Vizinho(a)</c:v>
                </c:pt>
                <c:pt idx="21">
                  <c:v>Empregador(a)</c:v>
                </c:pt>
              </c:strCache>
            </c:strRef>
          </c:cat>
          <c:val>
            <c:numRef>
              <c:f>Vínculo!$B$3:$B$24</c:f>
              <c:numCache>
                <c:formatCode>General</c:formatCode>
                <c:ptCount val="22"/>
                <c:pt idx="0">
                  <c:v>36486</c:v>
                </c:pt>
                <c:pt idx="1">
                  <c:v>35969</c:v>
                </c:pt>
                <c:pt idx="2">
                  <c:v>9907</c:v>
                </c:pt>
                <c:pt idx="3">
                  <c:v>6240</c:v>
                </c:pt>
                <c:pt idx="4">
                  <c:v>4370</c:v>
                </c:pt>
                <c:pt idx="5">
                  <c:v>3355</c:v>
                </c:pt>
                <c:pt idx="6">
                  <c:v>2478</c:v>
                </c:pt>
                <c:pt idx="7">
                  <c:v>2434</c:v>
                </c:pt>
                <c:pt idx="8">
                  <c:v>1192</c:v>
                </c:pt>
                <c:pt idx="9">
                  <c:v>1020</c:v>
                </c:pt>
                <c:pt idx="10">
                  <c:v>757</c:v>
                </c:pt>
                <c:pt idx="11">
                  <c:v>613</c:v>
                </c:pt>
                <c:pt idx="12">
                  <c:v>516</c:v>
                </c:pt>
                <c:pt idx="13">
                  <c:v>409</c:v>
                </c:pt>
                <c:pt idx="14">
                  <c:v>300</c:v>
                </c:pt>
                <c:pt idx="15">
                  <c:v>268</c:v>
                </c:pt>
                <c:pt idx="16">
                  <c:v>244</c:v>
                </c:pt>
                <c:pt idx="17">
                  <c:v>135</c:v>
                </c:pt>
                <c:pt idx="18">
                  <c:v>62</c:v>
                </c:pt>
                <c:pt idx="19">
                  <c:v>51</c:v>
                </c:pt>
                <c:pt idx="20">
                  <c:v>39</c:v>
                </c:pt>
                <c:pt idx="2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9B-4F15-807A-AB23F61A0D3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764078142926752"/>
          <c:y val="0.11400632587710349"/>
          <c:w val="0.30044305090606188"/>
          <c:h val="0.863909578693326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Classificação de acordo com os fatores de risco</a:t>
            </a:r>
          </a:p>
        </c:rich>
      </c:tx>
      <c:layout>
        <c:manualLayout>
          <c:xMode val="edge"/>
          <c:yMode val="edge"/>
          <c:x val="0.2157991374684626"/>
          <c:y val="1.500938086303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3.9003614567167333E-2"/>
          <c:y val="0.20372260221693675"/>
          <c:w val="0.51317577542482629"/>
          <c:h val="0.702848926248196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8C7B-4080-B2A4-5CBA7A78DC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C7B-4080-B2A4-5CBA7A78DCE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C7B-4080-B2A4-5CBA7A78DCE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8C7B-4080-B2A4-5CBA7A78DCE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8C7B-4080-B2A4-5CBA7A78DCE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C7B-4080-B2A4-5CBA7A78DCE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8C7B-4080-B2A4-5CBA7A78DCE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C7B-4080-B2A4-5CBA7A78DCE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8C7B-4080-B2A4-5CBA7A78DCE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8C7B-4080-B2A4-5CBA7A78DCE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8C7B-4080-B2A4-5CBA7A78DCEF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C7B-4080-B2A4-5CBA7A78DCEF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2AE6-4CC7-B5F7-25BD4D45F7D8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C7B-4080-B2A4-5CBA7A78DCEF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C7B-4080-B2A4-5CBA7A78DCEF}"/>
              </c:ext>
            </c:extLst>
          </c:dPt>
          <c:dLbls>
            <c:dLbl>
              <c:idx val="0"/>
              <c:layout>
                <c:manualLayout>
                  <c:x val="-0.12534866773868295"/>
                  <c:y val="0.16233630270887814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C7B-4080-B2A4-5CBA7A78DCEF}"/>
                </c:ext>
              </c:extLst>
            </c:dLbl>
            <c:dLbl>
              <c:idx val="1"/>
              <c:layout>
                <c:manualLayout>
                  <c:x val="-0.13593342569298139"/>
                  <c:y val="-5.696394892477089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C7B-4080-B2A4-5CBA7A78DCEF}"/>
                </c:ext>
              </c:extLst>
            </c:dLbl>
            <c:dLbl>
              <c:idx val="2"/>
              <c:layout>
                <c:manualLayout>
                  <c:x val="-5.5613394191179291E-2"/>
                  <c:y val="-0.20692893688476557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C7B-4080-B2A4-5CBA7A78DCEF}"/>
                </c:ext>
              </c:extLst>
            </c:dLbl>
            <c:dLbl>
              <c:idx val="3"/>
              <c:layout>
                <c:manualLayout>
                  <c:x val="0.10435144528755098"/>
                  <c:y val="-0.1376840840485933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C7B-4080-B2A4-5CBA7A78DCEF}"/>
                </c:ext>
              </c:extLst>
            </c:dLbl>
            <c:dLbl>
              <c:idx val="4"/>
              <c:layout>
                <c:manualLayout>
                  <c:x val="8.8767084988853412E-2"/>
                  <c:y val="1.374875044934580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C7B-4080-B2A4-5CBA7A78DCEF}"/>
                </c:ext>
              </c:extLst>
            </c:dLbl>
            <c:dLbl>
              <c:idx val="5"/>
              <c:layout>
                <c:manualLayout>
                  <c:x val="8.0595226435741657E-2"/>
                  <c:y val="9.973576004687968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C7B-4080-B2A4-5CBA7A78DCEF}"/>
                </c:ext>
              </c:extLst>
            </c:dLbl>
            <c:dLbl>
              <c:idx val="6"/>
              <c:layout>
                <c:manualLayout>
                  <c:x val="-9.8181383591248745E-3"/>
                  <c:y val="1.367035499549423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C7B-4080-B2A4-5CBA7A78DCEF}"/>
                </c:ext>
              </c:extLst>
            </c:dLbl>
            <c:dLbl>
              <c:idx val="7"/>
              <c:layout>
                <c:manualLayout>
                  <c:x val="-3.6531102780238255E-3"/>
                  <c:y val="9.6528834458544464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C7B-4080-B2A4-5CBA7A78DCEF}"/>
                </c:ext>
              </c:extLst>
            </c:dLbl>
            <c:dLbl>
              <c:idx val="8"/>
              <c:layout>
                <c:manualLayout>
                  <c:x val="-2.6066935864407638E-3"/>
                  <c:y val="-1.394434513697044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C7B-4080-B2A4-5CBA7A78DCEF}"/>
                </c:ext>
              </c:extLst>
            </c:dLbl>
            <c:dLbl>
              <c:idx val="9"/>
              <c:layout>
                <c:manualLayout>
                  <c:x val="-1.3515112998189515E-2"/>
                  <c:y val="-6.555593308810132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C7B-4080-B2A4-5CBA7A78DCEF}"/>
                </c:ext>
              </c:extLst>
            </c:dLbl>
            <c:dLbl>
              <c:idx val="10"/>
              <c:layout>
                <c:manualLayout>
                  <c:x val="1.1498215295775948E-2"/>
                  <c:y val="-1.1281066414540583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C7B-4080-B2A4-5CBA7A78DCEF}"/>
                </c:ext>
              </c:extLst>
            </c:dLbl>
            <c:dLbl>
              <c:idx val="11"/>
              <c:layout>
                <c:manualLayout>
                  <c:x val="3.1684450429173193E-2"/>
                  <c:y val="-6.181875483200622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C7B-4080-B2A4-5CBA7A78DCEF}"/>
                </c:ext>
              </c:extLst>
            </c:dLbl>
            <c:dLbl>
              <c:idx val="13"/>
              <c:layout>
                <c:manualLayout>
                  <c:x val="9.5146545077534214E-2"/>
                  <c:y val="-2.245182766788297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C7B-4080-B2A4-5CBA7A78DCE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7B-4080-B2A4-5CBA7A78DC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Fatores_de_Risco!$A$2:$A$16</c:f>
              <c:strCache>
                <c:ptCount val="15"/>
                <c:pt idx="0">
                  <c:v>Histórico de violência anterior entre o mesmo agressor e vítima</c:v>
                </c:pt>
                <c:pt idx="1">
                  <c:v>Comportamento controlador, ciúmes ou alegação de traição</c:v>
                </c:pt>
                <c:pt idx="2">
                  <c:v>Uso de álcool e/ou drogas ilícitas pelo agressor</c:v>
                </c:pt>
                <c:pt idx="3">
                  <c:v>Separação ou tentativa de separação no último ano</c:v>
                </c:pt>
                <c:pt idx="4">
                  <c:v>Presença de crianças ou adolescentes no núcleo familiar</c:v>
                </c:pt>
                <c:pt idx="5">
                  <c:v>Disputa familiar (bens ou filhos)</c:v>
                </c:pt>
                <c:pt idx="6">
                  <c:v>Vítima com fator de vulnerabilidade (criança, adolescente, idosa, com deficiência)</c:v>
                </c:pt>
                <c:pt idx="7">
                  <c:v>Histórico de violência pelo agressor contra outras pessoas ou animais</c:v>
                </c:pt>
                <c:pt idx="8">
                  <c:v>Vítima com dependência econômica</c:v>
                </c:pt>
                <c:pt idx="9">
                  <c:v>Agressor envolvido com atividades criminosas</c:v>
                </c:pt>
                <c:pt idx="10">
                  <c:v>Agressor já descumpriu anteriormente ordem judicial de medidas protetivas de urgência</c:v>
                </c:pt>
                <c:pt idx="11">
                  <c:v>Agressor com acesso a arma de fogo (profissional de segurança e outros)</c:v>
                </c:pt>
                <c:pt idx="12">
                  <c:v>Vítima gestante</c:v>
                </c:pt>
                <c:pt idx="13">
                  <c:v>Transtorno ou doença mental pelo agressor</c:v>
                </c:pt>
                <c:pt idx="14">
                  <c:v>Vítima sem parentes próximos ou rede de apoio</c:v>
                </c:pt>
              </c:strCache>
            </c:strRef>
          </c:cat>
          <c:val>
            <c:numRef>
              <c:f>Fatores_de_Risco!$B$2:$B$16</c:f>
              <c:numCache>
                <c:formatCode>General</c:formatCode>
                <c:ptCount val="15"/>
                <c:pt idx="0">
                  <c:v>30609</c:v>
                </c:pt>
                <c:pt idx="1">
                  <c:v>23025</c:v>
                </c:pt>
                <c:pt idx="2">
                  <c:v>22966</c:v>
                </c:pt>
                <c:pt idx="3">
                  <c:v>20281</c:v>
                </c:pt>
                <c:pt idx="4">
                  <c:v>18611</c:v>
                </c:pt>
                <c:pt idx="5">
                  <c:v>7257</c:v>
                </c:pt>
                <c:pt idx="6">
                  <c:v>3299</c:v>
                </c:pt>
                <c:pt idx="7">
                  <c:v>3189</c:v>
                </c:pt>
                <c:pt idx="8">
                  <c:v>1698</c:v>
                </c:pt>
                <c:pt idx="9">
                  <c:v>1396</c:v>
                </c:pt>
                <c:pt idx="10">
                  <c:v>1374</c:v>
                </c:pt>
                <c:pt idx="11">
                  <c:v>1238</c:v>
                </c:pt>
                <c:pt idx="12">
                  <c:v>1190</c:v>
                </c:pt>
                <c:pt idx="13">
                  <c:v>1075</c:v>
                </c:pt>
                <c:pt idx="14">
                  <c:v>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B-4080-B2A4-5CBA7A78DC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456227754117398"/>
          <c:y val="0.12471574261472475"/>
          <c:w val="0.37397632446280898"/>
          <c:h val="0.835752069452856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Classificação de acordo com a faixa</a:t>
            </a:r>
            <a:r>
              <a:rPr lang="pt-BR" b="1" baseline="0"/>
              <a:t> etária das vítimas</a:t>
            </a:r>
            <a:endParaRPr lang="pt-B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5763802881525563"/>
          <c:y val="0.18404977155633323"/>
          <c:w val="0.51721116597635897"/>
          <c:h val="0.7204013387215486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6E6-4063-A90D-CD7021AE62F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36E6-4063-A90D-CD7021AE62F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AFD-42AA-8FCE-655858DA25D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6E6-4063-A90D-CD7021AE62FE}"/>
              </c:ext>
            </c:extLst>
          </c:dPt>
          <c:dLbls>
            <c:dLbl>
              <c:idx val="0"/>
              <c:layout>
                <c:manualLayout>
                  <c:x val="-0.14654124450200193"/>
                  <c:y val="-0.26193864655806914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E6-4063-A90D-CD7021AE62FE}"/>
                </c:ext>
              </c:extLst>
            </c:dLbl>
            <c:dLbl>
              <c:idx val="1"/>
              <c:layout>
                <c:manualLayout>
                  <c:x val="4.9678040179079404E-2"/>
                  <c:y val="0.10066436139926957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E6-4063-A90D-CD7021AE62FE}"/>
                </c:ext>
              </c:extLst>
            </c:dLbl>
            <c:dLbl>
              <c:idx val="3"/>
              <c:layout>
                <c:manualLayout>
                  <c:x val="4.6066531814099927E-2"/>
                  <c:y val="7.9831687705703459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E6-4063-A90D-CD7021AE62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Faixa_Etária_das_Vítimas!$A$3:$A$6</c:f>
              <c:strCache>
                <c:ptCount val="4"/>
                <c:pt idx="0">
                  <c:v>Adulto</c:v>
                </c:pt>
                <c:pt idx="1">
                  <c:v>Adolescente</c:v>
                </c:pt>
                <c:pt idx="2">
                  <c:v>Idoso</c:v>
                </c:pt>
                <c:pt idx="3">
                  <c:v>Criança</c:v>
                </c:pt>
              </c:strCache>
            </c:strRef>
          </c:cat>
          <c:val>
            <c:numRef>
              <c:f>Faixa_Etária_das_Vítimas!$B$3:$B$6</c:f>
              <c:numCache>
                <c:formatCode>General</c:formatCode>
                <c:ptCount val="4"/>
                <c:pt idx="0">
                  <c:v>170718</c:v>
                </c:pt>
                <c:pt idx="1">
                  <c:v>8146</c:v>
                </c:pt>
                <c:pt idx="2">
                  <c:v>8107</c:v>
                </c:pt>
                <c:pt idx="3">
                  <c:v>3151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E6-4063-A90D-CD7021AE62F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195438534161886"/>
          <c:y val="0.27409129414378758"/>
          <c:w val="0.17711944602936688"/>
          <c:h val="0.428573095029787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Classificação de acordo com a faixa etária dos agressores</a:t>
            </a:r>
          </a:p>
        </c:rich>
      </c:tx>
      <c:layout>
        <c:manualLayout>
          <c:xMode val="edge"/>
          <c:yMode val="edge"/>
          <c:x val="7.0173533208530425E-2"/>
          <c:y val="2.56265050857312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4492418937650942"/>
          <c:y val="0.17932163052654071"/>
          <c:w val="0.43610348162015139"/>
          <c:h val="0.7226858836360008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EE4-4684-AD4B-BD58A114157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EE4-4684-AD4B-BD58A114157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EB7-4325-BEBC-97242C96EA7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7EE4-4684-AD4B-BD58A114157D}"/>
              </c:ext>
            </c:extLst>
          </c:dPt>
          <c:dLbls>
            <c:dLbl>
              <c:idx val="0"/>
              <c:layout>
                <c:manualLayout>
                  <c:x val="-4.2815699708905093E-2"/>
                  <c:y val="-0.26504429563057619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E4-4684-AD4B-BD58A114157D}"/>
                </c:ext>
              </c:extLst>
            </c:dLbl>
            <c:dLbl>
              <c:idx val="1"/>
              <c:layout>
                <c:manualLayout>
                  <c:x val="1.7847949612192111E-2"/>
                  <c:y val="0.1096357154044606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E4-4684-AD4B-BD58A114157D}"/>
                </c:ext>
              </c:extLst>
            </c:dLbl>
            <c:dLbl>
              <c:idx val="2"/>
              <c:layout>
                <c:manualLayout>
                  <c:x val="-2.7334459076821697E-2"/>
                  <c:y val="7.5738923810031895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B7-4325-BEBC-97242C96EA7F}"/>
                </c:ext>
              </c:extLst>
            </c:dLbl>
            <c:dLbl>
              <c:idx val="3"/>
              <c:layout>
                <c:manualLayout>
                  <c:x val="4.1404652004706305E-2"/>
                  <c:y val="1.1361634221243538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E4-4684-AD4B-BD58A11415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Faixa_Etária_dos_Agressores!$A$3:$A$6</c:f>
              <c:strCache>
                <c:ptCount val="4"/>
                <c:pt idx="0">
                  <c:v>Adulto</c:v>
                </c:pt>
                <c:pt idx="1">
                  <c:v>Idoso</c:v>
                </c:pt>
                <c:pt idx="2">
                  <c:v>Criança</c:v>
                </c:pt>
                <c:pt idx="3">
                  <c:v>Adolescente</c:v>
                </c:pt>
              </c:strCache>
            </c:strRef>
          </c:cat>
          <c:val>
            <c:numRef>
              <c:f>Faixa_Etária_dos_Agressores!$B$3:$B$6</c:f>
              <c:numCache>
                <c:formatCode>General</c:formatCode>
                <c:ptCount val="4"/>
                <c:pt idx="0">
                  <c:v>170463</c:v>
                </c:pt>
                <c:pt idx="1">
                  <c:v>6619</c:v>
                </c:pt>
                <c:pt idx="2">
                  <c:v>580</c:v>
                </c:pt>
                <c:pt idx="3">
                  <c:v>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E4-4684-AD4B-BD58A114157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594066621890049"/>
          <c:y val="0.29307494381916688"/>
          <c:w val="0.16985192475940508"/>
          <c:h val="0.423613298337707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autoTitleDeleted val="1"/>
    <c:view3D>
      <c:rotX val="30"/>
      <c:rotY val="90"/>
      <c:rAngAx val="1"/>
    </c:view3D>
    <c:floor>
      <c:thickness val="0"/>
      <c:spPr>
        <a:solidFill>
          <a:srgbClr val="CCCCCC"/>
        </a:solidFill>
        <a:ln w="6345" cap="flat">
          <a:solidFill>
            <a:srgbClr val="B3B3B3"/>
          </a:solidFill>
          <a:prstDash val="solid"/>
          <a:round/>
        </a:ln>
      </c:spPr>
    </c:floor>
    <c:sideWall>
      <c:thickness val="0"/>
      <c:spPr>
        <a:noFill/>
        <a:ln w="9528">
          <a:solidFill>
            <a:srgbClr val="B3B3B3"/>
          </a:solidFill>
          <a:prstDash val="solid"/>
        </a:ln>
      </c:spPr>
    </c:sideWall>
    <c:backWall>
      <c:thickness val="0"/>
      <c:spPr>
        <a:noFill/>
        <a:ln w="9528">
          <a:solidFill>
            <a:srgbClr val="B3B3B3"/>
          </a:solidFill>
          <a:prstDash val="solid"/>
        </a:ln>
      </c:spPr>
    </c:backWall>
    <c:plotArea>
      <c:layout>
        <c:manualLayout>
          <c:xMode val="edge"/>
          <c:yMode val="edge"/>
          <c:x val="0"/>
          <c:y val="0"/>
          <c:w val="0.8275930521091811"/>
          <c:h val="0.51842358218519702"/>
        </c:manualLayout>
      </c:layout>
      <c:pie3DChart>
        <c:varyColors val="0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pt-BR" sz="1000" b="0" i="0" u="none" strike="noStrike" kern="1200" baseline="0">
          <a:solidFill>
            <a:srgbClr val="000000"/>
          </a:solidFill>
          <a:latin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Classificação de acordo com a raça das vítimas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5991951006124233"/>
          <c:y val="0.20864566929133863"/>
          <c:w val="0.52061482939632542"/>
          <c:h val="0.6941531058617672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17B-4C51-9591-A10FAD03F75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17B-4C51-9591-A10FAD03F75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517B-4C51-9591-A10FAD03F75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17B-4C51-9591-A10FAD03F75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517B-4C51-9591-A10FAD03F759}"/>
              </c:ext>
            </c:extLst>
          </c:dPt>
          <c:dLbls>
            <c:dLbl>
              <c:idx val="0"/>
              <c:layout>
                <c:manualLayout>
                  <c:x val="-0.19709580052493439"/>
                  <c:y val="-0.11802537182852144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7B-4C51-9591-A10FAD03F759}"/>
                </c:ext>
              </c:extLst>
            </c:dLbl>
            <c:dLbl>
              <c:idx val="1"/>
              <c:layout>
                <c:manualLayout>
                  <c:x val="0.13915726159230093"/>
                  <c:y val="1.0861767279090046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7B-4C51-9591-A10FAD03F759}"/>
                </c:ext>
              </c:extLst>
            </c:dLbl>
            <c:dLbl>
              <c:idx val="2"/>
              <c:layout>
                <c:manualLayout>
                  <c:x val="7.0444444444444448E-2"/>
                  <c:y val="0.1690431612715077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7B-4C51-9591-A10FAD03F759}"/>
                </c:ext>
              </c:extLst>
            </c:dLbl>
            <c:dLbl>
              <c:idx val="3"/>
              <c:layout>
                <c:manualLayout>
                  <c:x val="-2.6358158355205601E-2"/>
                  <c:y val="-8.1280256634587347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17B-4C51-9591-A10FAD03F759}"/>
                </c:ext>
              </c:extLst>
            </c:dLbl>
            <c:dLbl>
              <c:idx val="4"/>
              <c:layout>
                <c:manualLayout>
                  <c:x val="6.2402230971128556E-2"/>
                  <c:y val="4.178477690288714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17B-4C51-9591-A10FAD03F7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Raça_das_Vítimas!$A$3:$A$7</c:f>
              <c:strCache>
                <c:ptCount val="5"/>
                <c:pt idx="0">
                  <c:v>Parda</c:v>
                </c:pt>
                <c:pt idx="1">
                  <c:v>Branca</c:v>
                </c:pt>
                <c:pt idx="2">
                  <c:v>Preta</c:v>
                </c:pt>
                <c:pt idx="3">
                  <c:v>Indígena</c:v>
                </c:pt>
                <c:pt idx="4">
                  <c:v>Amarela</c:v>
                </c:pt>
              </c:strCache>
            </c:strRef>
          </c:cat>
          <c:val>
            <c:numRef>
              <c:f>Raça_das_Vítimas!$B$3:$B$7</c:f>
              <c:numCache>
                <c:formatCode>General</c:formatCode>
                <c:ptCount val="5"/>
                <c:pt idx="0">
                  <c:v>12813</c:v>
                </c:pt>
                <c:pt idx="1">
                  <c:v>4163</c:v>
                </c:pt>
                <c:pt idx="2">
                  <c:v>2227</c:v>
                </c:pt>
                <c:pt idx="3">
                  <c:v>112</c:v>
                </c:pt>
                <c:pt idx="4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7B-4C51-9591-A10FAD03F75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26760717410324"/>
          <c:y val="0.27354505686789149"/>
          <c:w val="0.13176837270341207"/>
          <c:h val="0.501391076115485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Classificação</a:t>
            </a:r>
            <a:r>
              <a:rPr lang="pt-BR" b="1" baseline="0"/>
              <a:t> de acordo com a raça dos agressores</a:t>
            </a:r>
            <a:endParaRPr lang="pt-B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5E9-48A5-BCFF-054877ABEBA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5E9-48A5-BCFF-054877ABEBA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5E9-48A5-BCFF-054877ABEBA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B6A-45C3-A98D-DCAE5C8EA47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B6A-45C3-A98D-DCAE5C8EA477}"/>
              </c:ext>
            </c:extLst>
          </c:dPt>
          <c:dLbls>
            <c:dLbl>
              <c:idx val="0"/>
              <c:layout>
                <c:manualLayout>
                  <c:x val="-0.20388940662613392"/>
                  <c:y val="-8.9669113121388408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E9-48A5-BCFF-054877ABEBA0}"/>
                </c:ext>
              </c:extLst>
            </c:dLbl>
            <c:dLbl>
              <c:idx val="1"/>
              <c:layout>
                <c:manualLayout>
                  <c:x val="0.14819070178915067"/>
                  <c:y val="2.016396213757503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E9-48A5-BCFF-054877ABEBA0}"/>
                </c:ext>
              </c:extLst>
            </c:dLbl>
            <c:dLbl>
              <c:idx val="2"/>
              <c:layout>
                <c:manualLayout>
                  <c:x val="8.6477896166413645E-2"/>
                  <c:y val="0.1928634239803608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E9-48A5-BCFF-054877ABEB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Raça_dos_Agressores!$A$3:$A$7</c:f>
              <c:strCache>
                <c:ptCount val="5"/>
                <c:pt idx="0">
                  <c:v>Parda</c:v>
                </c:pt>
                <c:pt idx="1">
                  <c:v>Branca</c:v>
                </c:pt>
                <c:pt idx="2">
                  <c:v>Preta</c:v>
                </c:pt>
                <c:pt idx="3">
                  <c:v>Indígena</c:v>
                </c:pt>
                <c:pt idx="4">
                  <c:v>Amarela</c:v>
                </c:pt>
              </c:strCache>
            </c:strRef>
          </c:cat>
          <c:val>
            <c:numRef>
              <c:f>Raça_dos_Agressores!$B$3:$B$7</c:f>
              <c:numCache>
                <c:formatCode>General</c:formatCode>
                <c:ptCount val="5"/>
                <c:pt idx="0">
                  <c:v>12439</c:v>
                </c:pt>
                <c:pt idx="1">
                  <c:v>4409</c:v>
                </c:pt>
                <c:pt idx="2">
                  <c:v>2903</c:v>
                </c:pt>
                <c:pt idx="3">
                  <c:v>116</c:v>
                </c:pt>
                <c:pt idx="4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E9-48A5-BCFF-054877ABEBA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08874698097923"/>
          <c:y val="0.28628202689195809"/>
          <c:w val="0.12487428519786453"/>
          <c:h val="0.435252389666580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252411</xdr:colOff>
      <xdr:row>6</xdr:row>
      <xdr:rowOff>38101</xdr:rowOff>
    </xdr:from>
    <xdr:to>
      <xdr:col>10</xdr:col>
      <xdr:colOff>276225</xdr:colOff>
      <xdr:row>28</xdr:row>
      <xdr:rowOff>38101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D2C24E8-D0FE-4967-ABB2-831DC5ED3F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0.26121</cdr:x>
      <cdr:y>0.90212</cdr:y>
    </cdr:from>
    <cdr:to>
      <cdr:x>0.82261</cdr:x>
      <cdr:y>0.97884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:a16="http://schemas.microsoft.com/office/drawing/2014/main" id="{4BB0F288-C4E6-49EC-9499-8E7E48C638DC}"/>
            </a:ext>
          </a:extLst>
        </cdr:cNvPr>
        <cdr:cNvSpPr txBox="1"/>
      </cdr:nvSpPr>
      <cdr:spPr>
        <a:xfrm xmlns:a="http://schemas.openxmlformats.org/drawingml/2006/main">
          <a:off x="1276351" y="3248024"/>
          <a:ext cx="274320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100"/>
            <a:t>Porcentagem de não respondidos: 79,48%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561974</xdr:colOff>
      <xdr:row>2</xdr:row>
      <xdr:rowOff>38100</xdr:rowOff>
    </xdr:from>
    <xdr:to>
      <xdr:col>10</xdr:col>
      <xdr:colOff>514350</xdr:colOff>
      <xdr:row>21</xdr:row>
      <xdr:rowOff>104774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01DAA46-E357-4A06-B0BB-C0161BAA52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0.24682</cdr:x>
      <cdr:y>0.88859</cdr:y>
    </cdr:from>
    <cdr:to>
      <cdr:x>0.76407</cdr:x>
      <cdr:y>0.97744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:a16="http://schemas.microsoft.com/office/drawing/2014/main" id="{4246CF28-C2C6-4B93-90C1-E9287205C1EB}"/>
            </a:ext>
          </a:extLst>
        </cdr:cNvPr>
        <cdr:cNvSpPr txBox="1"/>
      </cdr:nvSpPr>
      <cdr:spPr>
        <a:xfrm xmlns:a="http://schemas.openxmlformats.org/drawingml/2006/main">
          <a:off x="1295401" y="3114675"/>
          <a:ext cx="2714625" cy="311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100"/>
            <a:t>Porcentagem de não respondidos: 80,44%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16126202" y="5833076"/>
    <xdr:ext cx="10076" cy="936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14DC494-A736-4282-BBC5-75DB5A4EDA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3</xdr:col>
      <xdr:colOff>0</xdr:colOff>
      <xdr:row>1</xdr:row>
      <xdr:rowOff>133350</xdr:rowOff>
    </xdr:from>
    <xdr:to>
      <xdr:col>9</xdr:col>
      <xdr:colOff>457200</xdr:colOff>
      <xdr:row>20</xdr:row>
      <xdr:rowOff>123825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139D826-56B0-4301-96D0-FB04C8BE74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0.25625</cdr:x>
      <cdr:y>0.91111</cdr:y>
    </cdr:from>
    <cdr:to>
      <cdr:x>0.9</cdr:x>
      <cdr:y>0.98611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:a16="http://schemas.microsoft.com/office/drawing/2014/main" id="{33393643-A2A0-41BB-A27D-B27E4AEE32A1}"/>
            </a:ext>
          </a:extLst>
        </cdr:cNvPr>
        <cdr:cNvSpPr txBox="1"/>
      </cdr:nvSpPr>
      <cdr:spPr>
        <a:xfrm xmlns:a="http://schemas.openxmlformats.org/drawingml/2006/main">
          <a:off x="1171575" y="3124200"/>
          <a:ext cx="294322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100"/>
            <a:t>Porcentagem</a:t>
          </a:r>
          <a:r>
            <a:rPr lang="pt-BR" sz="1100" baseline="0"/>
            <a:t> de não respondidos: 97,91%</a:t>
          </a:r>
          <a:endParaRPr lang="pt-BR" sz="11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3</xdr:row>
      <xdr:rowOff>66675</xdr:rowOff>
    </xdr:from>
    <xdr:to>
      <xdr:col>9</xdr:col>
      <xdr:colOff>614362</xdr:colOff>
      <xdr:row>22</xdr:row>
      <xdr:rowOff>23812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8FEFA13-90A6-43A0-8B4C-0EC150848E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0.27443</cdr:x>
      <cdr:y>0.90603</cdr:y>
    </cdr:from>
    <cdr:to>
      <cdr:x>0.83119</cdr:x>
      <cdr:y>0.97616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:a16="http://schemas.microsoft.com/office/drawing/2014/main" id="{98466D07-D964-4B7C-BD7E-BFEF1F6C3849}"/>
            </a:ext>
          </a:extLst>
        </cdr:cNvPr>
        <cdr:cNvSpPr txBox="1"/>
      </cdr:nvSpPr>
      <cdr:spPr>
        <a:xfrm xmlns:a="http://schemas.openxmlformats.org/drawingml/2006/main">
          <a:off x="1323976" y="3076575"/>
          <a:ext cx="2686049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100"/>
            <a:t>Porcentagem de não respondidos: 97,80%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419099</xdr:colOff>
      <xdr:row>2</xdr:row>
      <xdr:rowOff>152400</xdr:rowOff>
    </xdr:from>
    <xdr:to>
      <xdr:col>8</xdr:col>
      <xdr:colOff>428624</xdr:colOff>
      <xdr:row>22</xdr:row>
      <xdr:rowOff>90487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42C15F8-4A8C-43A9-8E30-88CF5F0F6D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0.24309</cdr:x>
      <cdr:y>0.91031</cdr:y>
    </cdr:from>
    <cdr:to>
      <cdr:x>0.92265</cdr:x>
      <cdr:y>0.99866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:a16="http://schemas.microsoft.com/office/drawing/2014/main" id="{A4076CD5-F0A4-441B-8D07-D6DED213FE53}"/>
            </a:ext>
          </a:extLst>
        </cdr:cNvPr>
        <cdr:cNvSpPr txBox="1"/>
      </cdr:nvSpPr>
      <cdr:spPr>
        <a:xfrm xmlns:a="http://schemas.openxmlformats.org/drawingml/2006/main">
          <a:off x="1257301" y="3238499"/>
          <a:ext cx="351472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100"/>
            <a:t>Porcentagem de não respondidos: 94,42%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266698</xdr:colOff>
      <xdr:row>1</xdr:row>
      <xdr:rowOff>95250</xdr:rowOff>
    </xdr:from>
    <xdr:to>
      <xdr:col>10</xdr:col>
      <xdr:colOff>266699</xdr:colOff>
      <xdr:row>22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56204D1-24FD-4960-AEFB-F87E22B3F8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0.22391</cdr:x>
      <cdr:y>0.91627</cdr:y>
    </cdr:from>
    <cdr:to>
      <cdr:x>0.88225</cdr:x>
      <cdr:y>0.99043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:a16="http://schemas.microsoft.com/office/drawing/2014/main" id="{D7640B5C-EE97-4D56-8B2C-6366609331E5}"/>
            </a:ext>
          </a:extLst>
        </cdr:cNvPr>
        <cdr:cNvSpPr txBox="1"/>
      </cdr:nvSpPr>
      <cdr:spPr>
        <a:xfrm xmlns:a="http://schemas.openxmlformats.org/drawingml/2006/main">
          <a:off x="1195389" y="3648074"/>
          <a:ext cx="3514725" cy="2952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100"/>
            <a:t>Porcentagem</a:t>
          </a:r>
          <a:r>
            <a:rPr lang="pt-BR" sz="1100" baseline="0"/>
            <a:t> de não respondidos 90,19%</a:t>
          </a:r>
          <a:endParaRPr lang="pt-BR" sz="1100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0.27083</cdr:x>
      <cdr:y>0.91358</cdr:y>
    </cdr:from>
    <cdr:to>
      <cdr:x>0.82639</cdr:x>
      <cdr:y>0.99012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:a16="http://schemas.microsoft.com/office/drawing/2014/main" id="{25ADFB05-411C-4EE4-802A-562D0E37983F}"/>
            </a:ext>
          </a:extLst>
        </cdr:cNvPr>
        <cdr:cNvSpPr txBox="1"/>
      </cdr:nvSpPr>
      <cdr:spPr>
        <a:xfrm xmlns:a="http://schemas.openxmlformats.org/drawingml/2006/main">
          <a:off x="1485902" y="3524250"/>
          <a:ext cx="30480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100"/>
            <a:t>Porcentagem de não respondidos: 94,89%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2</xdr:row>
      <xdr:rowOff>142874</xdr:rowOff>
    </xdr:from>
    <xdr:to>
      <xdr:col>10</xdr:col>
      <xdr:colOff>628650</xdr:colOff>
      <xdr:row>23</xdr:row>
      <xdr:rowOff>28574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D8BBCE2-3BB5-4CAA-BE19-363B8FE4C0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0.32447</cdr:x>
      <cdr:y>0.93023</cdr:y>
    </cdr:from>
    <cdr:to>
      <cdr:x>0.86702</cdr:x>
      <cdr:y>0.98966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:a16="http://schemas.microsoft.com/office/drawing/2014/main" id="{4C573DCF-B6AE-4D10-8C0E-8948F81AFE91}"/>
            </a:ext>
          </a:extLst>
        </cdr:cNvPr>
        <cdr:cNvSpPr txBox="1"/>
      </cdr:nvSpPr>
      <cdr:spPr>
        <a:xfrm xmlns:a="http://schemas.openxmlformats.org/drawingml/2006/main">
          <a:off x="1743075" y="3429001"/>
          <a:ext cx="29146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0.34929</cdr:x>
      <cdr:y>0.75194</cdr:y>
    </cdr:from>
    <cdr:to>
      <cdr:x>0.5195</cdr:x>
      <cdr:y>1</cdr:y>
    </cdr:to>
    <cdr:sp macro="" textlink="">
      <cdr:nvSpPr>
        <cdr:cNvPr id="3" name="CaixaDeTexto 2">
          <a:extLst xmlns:a="http://schemas.openxmlformats.org/drawingml/2006/main">
            <a:ext uri="{FF2B5EF4-FFF2-40B4-BE49-F238E27FC236}">
              <a16:creationId xmlns:a16="http://schemas.microsoft.com/office/drawing/2014/main" id="{F5868B5E-BB59-45FC-9B77-3255DEAA7C57}"/>
            </a:ext>
          </a:extLst>
        </cdr:cNvPr>
        <cdr:cNvSpPr txBox="1"/>
      </cdr:nvSpPr>
      <cdr:spPr>
        <a:xfrm xmlns:a="http://schemas.openxmlformats.org/drawingml/2006/main">
          <a:off x="1876425" y="347662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0.28723</cdr:x>
      <cdr:y>0.90439</cdr:y>
    </cdr:from>
    <cdr:to>
      <cdr:x>0.7961</cdr:x>
      <cdr:y>0.97158</cdr:y>
    </cdr:to>
    <cdr:sp macro="" textlink="">
      <cdr:nvSpPr>
        <cdr:cNvPr id="4" name="CaixaDeTexto 3">
          <a:extLst xmlns:a="http://schemas.openxmlformats.org/drawingml/2006/main">
            <a:ext uri="{FF2B5EF4-FFF2-40B4-BE49-F238E27FC236}">
              <a16:creationId xmlns:a16="http://schemas.microsoft.com/office/drawing/2014/main" id="{008D773F-CD00-4916-ABF8-FCAC847DD5D9}"/>
            </a:ext>
          </a:extLst>
        </cdr:cNvPr>
        <cdr:cNvSpPr txBox="1"/>
      </cdr:nvSpPr>
      <cdr:spPr>
        <a:xfrm xmlns:a="http://schemas.openxmlformats.org/drawingml/2006/main">
          <a:off x="1543050" y="3333751"/>
          <a:ext cx="27336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100"/>
            <a:t>Porcentagem</a:t>
          </a:r>
          <a:r>
            <a:rPr lang="pt-BR" sz="1100" baseline="0"/>
            <a:t> de não respondidos: 99,78%</a:t>
          </a:r>
          <a:endParaRPr lang="pt-BR" sz="1100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819149</xdr:colOff>
      <xdr:row>4</xdr:row>
      <xdr:rowOff>57150</xdr:rowOff>
    </xdr:from>
    <xdr:to>
      <xdr:col>8</xdr:col>
      <xdr:colOff>9525</xdr:colOff>
      <xdr:row>24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F84E12C-DCB8-4DC6-A7F6-1AF16A8DBB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0.26037</cdr:x>
      <cdr:y>0.89947</cdr:y>
    </cdr:from>
    <cdr:to>
      <cdr:x>0.76285</cdr:x>
      <cdr:y>0.99471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:a16="http://schemas.microsoft.com/office/drawing/2014/main" id="{DFDD99A2-1719-4C8C-B108-91D2413BE2E8}"/>
            </a:ext>
          </a:extLst>
        </cdr:cNvPr>
        <cdr:cNvSpPr txBox="1"/>
      </cdr:nvSpPr>
      <cdr:spPr>
        <a:xfrm xmlns:a="http://schemas.openxmlformats.org/drawingml/2006/main">
          <a:off x="1495426" y="3238500"/>
          <a:ext cx="288607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100"/>
            <a:t>Porcentagem de não</a:t>
          </a:r>
          <a:r>
            <a:rPr lang="pt-BR" sz="1100" baseline="0"/>
            <a:t> respondidos: 99,42%</a:t>
          </a:r>
          <a:endParaRPr lang="pt-BR" sz="1100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152399</xdr:colOff>
      <xdr:row>0</xdr:row>
      <xdr:rowOff>123825</xdr:rowOff>
    </xdr:from>
    <xdr:to>
      <xdr:col>11</xdr:col>
      <xdr:colOff>533400</xdr:colOff>
      <xdr:row>22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7DD9DA9-271A-4548-88C8-EF1A5A5104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0.29708</cdr:x>
      <cdr:y>0.90663</cdr:y>
    </cdr:from>
    <cdr:to>
      <cdr:x>0.80844</cdr:x>
      <cdr:y>0.99017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:a16="http://schemas.microsoft.com/office/drawing/2014/main" id="{A24641A2-7021-4649-BB18-9B76B1DB531E}"/>
            </a:ext>
          </a:extLst>
        </cdr:cNvPr>
        <cdr:cNvSpPr txBox="1"/>
      </cdr:nvSpPr>
      <cdr:spPr>
        <a:xfrm xmlns:a="http://schemas.openxmlformats.org/drawingml/2006/main">
          <a:off x="1743077" y="3514726"/>
          <a:ext cx="3000374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100"/>
            <a:t>Porcentagem de não respondidos: 97,5%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581024</xdr:colOff>
      <xdr:row>9</xdr:row>
      <xdr:rowOff>71436</xdr:rowOff>
    </xdr:from>
    <xdr:to>
      <xdr:col>8</xdr:col>
      <xdr:colOff>323849</xdr:colOff>
      <xdr:row>26</xdr:row>
      <xdr:rowOff>66674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31547FD-5223-47FD-87D8-0A6E6970B3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0.20907</cdr:x>
      <cdr:y>0.89147</cdr:y>
    </cdr:from>
    <cdr:to>
      <cdr:x>0.76529</cdr:x>
      <cdr:y>0.9814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:a16="http://schemas.microsoft.com/office/drawing/2014/main" id="{09C02542-2D11-45A7-AA68-B5373833199A}"/>
            </a:ext>
          </a:extLst>
        </cdr:cNvPr>
        <cdr:cNvSpPr txBox="1"/>
      </cdr:nvSpPr>
      <cdr:spPr>
        <a:xfrm xmlns:a="http://schemas.openxmlformats.org/drawingml/2006/main">
          <a:off x="1009652" y="2738439"/>
          <a:ext cx="268605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100"/>
            <a:t>Porcentagem de não respondidos: 84,97%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514350</xdr:colOff>
      <xdr:row>1</xdr:row>
      <xdr:rowOff>133351</xdr:rowOff>
    </xdr:from>
    <xdr:to>
      <xdr:col>12</xdr:col>
      <xdr:colOff>19050</xdr:colOff>
      <xdr:row>31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83CF7D9-F965-44D4-9647-1FA539DD37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0.16168</cdr:x>
      <cdr:y>0.90123</cdr:y>
    </cdr:from>
    <cdr:to>
      <cdr:x>0.60928</cdr:x>
      <cdr:y>0.96473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:a16="http://schemas.microsoft.com/office/drawing/2014/main" id="{ECBB51D9-90C7-4931-AE62-239A2C208BDA}"/>
            </a:ext>
          </a:extLst>
        </cdr:cNvPr>
        <cdr:cNvSpPr txBox="1"/>
      </cdr:nvSpPr>
      <cdr:spPr>
        <a:xfrm xmlns:a="http://schemas.openxmlformats.org/drawingml/2006/main">
          <a:off x="1028700" y="4867275"/>
          <a:ext cx="2847974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100"/>
            <a:t>Porcentagem de não respondidos: 90,69%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133347</xdr:colOff>
      <xdr:row>0</xdr:row>
      <xdr:rowOff>76200</xdr:rowOff>
    </xdr:from>
    <xdr:to>
      <xdr:col>12</xdr:col>
      <xdr:colOff>228600</xdr:colOff>
      <xdr:row>28</xdr:row>
      <xdr:rowOff>85725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A7CE5F1-DD2D-4F6E-83C4-89D05774D0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0.21781</cdr:x>
      <cdr:y>0.91745</cdr:y>
    </cdr:from>
    <cdr:to>
      <cdr:x>0.60685</cdr:x>
      <cdr:y>0.97373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:a16="http://schemas.microsoft.com/office/drawing/2014/main" id="{CEEA273E-FD4C-4297-9EE1-DD2DD69AC6F3}"/>
            </a:ext>
          </a:extLst>
        </cdr:cNvPr>
        <cdr:cNvSpPr txBox="1"/>
      </cdr:nvSpPr>
      <cdr:spPr>
        <a:xfrm xmlns:a="http://schemas.openxmlformats.org/drawingml/2006/main">
          <a:off x="1514478" y="4657725"/>
          <a:ext cx="2705100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100"/>
            <a:t>Porcentagem de não respondidos: 88,02%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6</xdr:row>
      <xdr:rowOff>104775</xdr:rowOff>
    </xdr:from>
    <xdr:to>
      <xdr:col>11</xdr:col>
      <xdr:colOff>323850</xdr:colOff>
      <xdr:row>26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67743FE-3EC0-4274-8B64-79B0F4D3A7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__Anonymous_Sheet_DB__0" displayName="__Anonymous_Sheet_DB__0" ref="A1:B28" totalsRowShown="0" headerRowDxfId="2">
  <sortState ref="A2:B28">
    <sortCondition ref="A2"/>
  </sortState>
  <tableColumns count="2">
    <tableColumn id="1" xr3:uid="{00000000-0010-0000-0000-000001000000}" name="UF" dataDxfId="1"/>
    <tableColumn id="2" xr3:uid="{00000000-0010-0000-0000-000002000000}" name="Qtd. De Casos Ativo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workbookViewId="0">
      <selection sqref="A1:B29"/>
    </sheetView>
  </sheetViews>
  <sheetFormatPr defaultRowHeight="14.25" x14ac:dyDescent="0.2"/>
  <cols>
    <col min="1" max="1" width="13.375" customWidth="1"/>
    <col min="2" max="2" width="19.5" customWidth="1"/>
    <col min="3" max="3" width="21" customWidth="1"/>
    <col min="4" max="4" width="22.5" style="1" bestFit="1" customWidth="1"/>
    <col min="5" max="5" width="9" customWidth="1"/>
    <col min="6" max="6" width="9.875" bestFit="1" customWidth="1"/>
    <col min="7" max="7" width="9" customWidth="1"/>
  </cols>
  <sheetData>
    <row r="1" spans="1:6" s="8" customFormat="1" x14ac:dyDescent="0.2">
      <c r="A1" s="7" t="s">
        <v>0</v>
      </c>
      <c r="B1" s="7" t="s">
        <v>103</v>
      </c>
      <c r="D1" s="9"/>
      <c r="F1" s="9"/>
    </row>
    <row r="2" spans="1:6" x14ac:dyDescent="0.2">
      <c r="A2" s="5" t="s">
        <v>14</v>
      </c>
      <c r="B2" s="5">
        <v>4565</v>
      </c>
      <c r="D2"/>
      <c r="F2" s="1"/>
    </row>
    <row r="3" spans="1:6" x14ac:dyDescent="0.2">
      <c r="A3" s="5" t="s">
        <v>19</v>
      </c>
      <c r="B3" s="5">
        <v>1960</v>
      </c>
      <c r="D3"/>
      <c r="F3" s="1"/>
    </row>
    <row r="4" spans="1:6" x14ac:dyDescent="0.2">
      <c r="A4" s="5" t="s">
        <v>22</v>
      </c>
      <c r="B4" s="6">
        <v>3176</v>
      </c>
      <c r="D4"/>
      <c r="F4" s="1"/>
    </row>
    <row r="5" spans="1:6" x14ac:dyDescent="0.2">
      <c r="A5" s="5" t="s">
        <v>10</v>
      </c>
      <c r="B5" s="5">
        <v>9919</v>
      </c>
      <c r="D5"/>
      <c r="F5" s="1"/>
    </row>
    <row r="6" spans="1:6" x14ac:dyDescent="0.2">
      <c r="A6" s="5" t="s">
        <v>4</v>
      </c>
      <c r="B6" s="6">
        <v>80926</v>
      </c>
      <c r="D6"/>
      <c r="F6" s="1"/>
    </row>
    <row r="7" spans="1:6" x14ac:dyDescent="0.2">
      <c r="A7" s="5" t="s">
        <v>17</v>
      </c>
      <c r="B7" s="6">
        <v>4061</v>
      </c>
      <c r="D7"/>
      <c r="F7" s="1"/>
    </row>
    <row r="8" spans="1:6" x14ac:dyDescent="0.2">
      <c r="A8" s="5" t="s">
        <v>5</v>
      </c>
      <c r="B8" s="6">
        <v>26792</v>
      </c>
      <c r="D8"/>
      <c r="F8" s="1"/>
    </row>
    <row r="9" spans="1:6" x14ac:dyDescent="0.2">
      <c r="A9" s="5" t="s">
        <v>3</v>
      </c>
      <c r="B9" s="6">
        <v>77884</v>
      </c>
      <c r="D9"/>
      <c r="F9" s="1"/>
    </row>
    <row r="10" spans="1:6" x14ac:dyDescent="0.2">
      <c r="A10" s="5" t="s">
        <v>23</v>
      </c>
      <c r="B10" s="5">
        <v>1212</v>
      </c>
      <c r="D10"/>
      <c r="F10" s="1"/>
    </row>
    <row r="11" spans="1:6" x14ac:dyDescent="0.2">
      <c r="A11" s="5" t="s">
        <v>11</v>
      </c>
      <c r="B11" s="6">
        <v>7401</v>
      </c>
      <c r="D11"/>
      <c r="F11" s="1"/>
    </row>
    <row r="12" spans="1:6" x14ac:dyDescent="0.2">
      <c r="A12" s="5" t="s">
        <v>28</v>
      </c>
      <c r="B12" s="5">
        <v>0</v>
      </c>
      <c r="D12"/>
      <c r="F12" s="1"/>
    </row>
    <row r="13" spans="1:6" x14ac:dyDescent="0.2">
      <c r="A13" s="5" t="s">
        <v>8</v>
      </c>
      <c r="B13" s="5">
        <v>18527</v>
      </c>
      <c r="D13"/>
      <c r="F13" s="1"/>
    </row>
    <row r="14" spans="1:6" x14ac:dyDescent="0.2">
      <c r="A14" s="5" t="s">
        <v>15</v>
      </c>
      <c r="B14" s="6">
        <v>23088</v>
      </c>
      <c r="D14"/>
      <c r="F14" s="1"/>
    </row>
    <row r="15" spans="1:6" x14ac:dyDescent="0.2">
      <c r="A15" s="5" t="s">
        <v>13</v>
      </c>
      <c r="B15" s="6">
        <v>6032</v>
      </c>
      <c r="D15"/>
      <c r="F15" s="1"/>
    </row>
    <row r="16" spans="1:6" x14ac:dyDescent="0.2">
      <c r="A16" s="5" t="s">
        <v>24</v>
      </c>
      <c r="B16" s="6">
        <v>0</v>
      </c>
      <c r="D16"/>
    </row>
    <row r="17" spans="1:4" x14ac:dyDescent="0.2">
      <c r="A17" s="5" t="s">
        <v>2</v>
      </c>
      <c r="B17" s="6">
        <v>110598</v>
      </c>
    </row>
    <row r="18" spans="1:4" x14ac:dyDescent="0.2">
      <c r="A18" s="5" t="s">
        <v>18</v>
      </c>
      <c r="B18" s="5">
        <v>1358</v>
      </c>
    </row>
    <row r="19" spans="1:4" x14ac:dyDescent="0.2">
      <c r="A19" s="5" t="s">
        <v>6</v>
      </c>
      <c r="B19" s="5">
        <v>38095</v>
      </c>
    </row>
    <row r="20" spans="1:4" x14ac:dyDescent="0.2">
      <c r="A20" s="5" t="s">
        <v>9</v>
      </c>
      <c r="B20" s="6">
        <v>15089</v>
      </c>
    </row>
    <row r="21" spans="1:4" x14ac:dyDescent="0.2">
      <c r="A21" s="5" t="s">
        <v>27</v>
      </c>
      <c r="B21" s="5">
        <v>0</v>
      </c>
    </row>
    <row r="22" spans="1:4" x14ac:dyDescent="0.2">
      <c r="A22" s="5" t="s">
        <v>12</v>
      </c>
      <c r="B22" s="6">
        <v>8696</v>
      </c>
    </row>
    <row r="23" spans="1:4" x14ac:dyDescent="0.2">
      <c r="A23" s="5" t="s">
        <v>20</v>
      </c>
      <c r="B23" s="5">
        <v>1864</v>
      </c>
    </row>
    <row r="24" spans="1:4" x14ac:dyDescent="0.2">
      <c r="A24" s="5" t="s">
        <v>26</v>
      </c>
      <c r="B24" s="5">
        <v>608217</v>
      </c>
    </row>
    <row r="25" spans="1:4" x14ac:dyDescent="0.2">
      <c r="A25" s="5" t="s">
        <v>7</v>
      </c>
      <c r="B25" s="5">
        <v>17391</v>
      </c>
    </row>
    <row r="26" spans="1:4" x14ac:dyDescent="0.2">
      <c r="A26" s="5" t="s">
        <v>21</v>
      </c>
      <c r="B26" s="6">
        <v>1162</v>
      </c>
    </row>
    <row r="27" spans="1:4" x14ac:dyDescent="0.2">
      <c r="A27" s="5" t="s">
        <v>25</v>
      </c>
      <c r="B27" s="5">
        <v>76676</v>
      </c>
    </row>
    <row r="28" spans="1:4" x14ac:dyDescent="0.2">
      <c r="A28" s="5" t="s">
        <v>16</v>
      </c>
      <c r="B28" s="5">
        <v>3738</v>
      </c>
    </row>
    <row r="29" spans="1:4" s="8" customFormat="1" x14ac:dyDescent="0.2">
      <c r="A29" s="7" t="s">
        <v>29</v>
      </c>
      <c r="B29" s="7">
        <f>SUM(B2:B28)</f>
        <v>1148427</v>
      </c>
      <c r="D29" s="9"/>
    </row>
  </sheetData>
  <pageMargins left="0" right="0" top="0.39370078740157505" bottom="0.39370078740157505" header="0" footer="0"/>
  <pageSetup paperSize="9" orientation="portrait" r:id="rId1"/>
  <headerFooter>
    <oddHeader>&amp;C&amp;A</oddHeader>
    <oddFooter>&amp;CPágina &amp;P</oddFooter>
  </headerFooter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12"/>
  <sheetViews>
    <sheetView workbookViewId="0">
      <selection activeCell="J18" sqref="J18"/>
    </sheetView>
  </sheetViews>
  <sheetFormatPr defaultRowHeight="14.25" x14ac:dyDescent="0.2"/>
  <cols>
    <col min="1" max="1" width="28.875" bestFit="1" customWidth="1"/>
    <col min="2" max="2" width="12.75" customWidth="1"/>
    <col min="3" max="3" width="9" customWidth="1"/>
    <col min="6" max="6" width="22.75" bestFit="1" customWidth="1"/>
  </cols>
  <sheetData>
    <row r="1" spans="1:2" x14ac:dyDescent="0.2">
      <c r="A1" t="s">
        <v>98</v>
      </c>
      <c r="B1" t="s">
        <v>1</v>
      </c>
    </row>
    <row r="2" spans="1:2" x14ac:dyDescent="0.2">
      <c r="A2" t="s">
        <v>32</v>
      </c>
      <c r="B2">
        <v>874717</v>
      </c>
    </row>
    <row r="3" spans="1:2" x14ac:dyDescent="0.2">
      <c r="A3" t="s">
        <v>106</v>
      </c>
      <c r="B3">
        <v>14852</v>
      </c>
    </row>
    <row r="4" spans="1:2" x14ac:dyDescent="0.2">
      <c r="A4" t="s">
        <v>107</v>
      </c>
      <c r="B4">
        <v>14800</v>
      </c>
    </row>
    <row r="5" spans="1:2" x14ac:dyDescent="0.2">
      <c r="A5" t="s">
        <v>108</v>
      </c>
      <c r="B5">
        <v>6273</v>
      </c>
    </row>
    <row r="6" spans="1:2" x14ac:dyDescent="0.2">
      <c r="A6" t="s">
        <v>109</v>
      </c>
      <c r="B6">
        <v>5303</v>
      </c>
    </row>
    <row r="7" spans="1:2" x14ac:dyDescent="0.2">
      <c r="A7" t="s">
        <v>110</v>
      </c>
      <c r="B7">
        <v>5079</v>
      </c>
    </row>
    <row r="8" spans="1:2" x14ac:dyDescent="0.2">
      <c r="A8" t="s">
        <v>111</v>
      </c>
      <c r="B8">
        <v>4459</v>
      </c>
    </row>
    <row r="9" spans="1:2" x14ac:dyDescent="0.2">
      <c r="A9" t="s">
        <v>112</v>
      </c>
      <c r="B9">
        <v>744</v>
      </c>
    </row>
    <row r="10" spans="1:2" x14ac:dyDescent="0.2">
      <c r="A10" t="s">
        <v>113</v>
      </c>
      <c r="B10">
        <v>162</v>
      </c>
    </row>
    <row r="12" spans="1:2" x14ac:dyDescent="0.2">
      <c r="A12" t="s">
        <v>40</v>
      </c>
      <c r="B12" s="2">
        <f>B2/SUM(B2:B10)</f>
        <v>0.94422213562553092</v>
      </c>
    </row>
  </sheetData>
  <pageMargins left="0" right="0" top="0.39370078740157505" bottom="0.39370078740157505" header="0" footer="0"/>
  <headerFooter>
    <oddHeader>&amp;C&amp;A</oddHeader>
    <oddFooter>&amp;CPágina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12"/>
  <sheetViews>
    <sheetView workbookViewId="0">
      <selection activeCell="A3" sqref="A3:B10"/>
    </sheetView>
  </sheetViews>
  <sheetFormatPr defaultRowHeight="14.25" x14ac:dyDescent="0.2"/>
  <cols>
    <col min="1" max="1" width="26.75" customWidth="1"/>
    <col min="2" max="2" width="10.625" customWidth="1"/>
    <col min="3" max="3" width="9" customWidth="1"/>
  </cols>
  <sheetData>
    <row r="1" spans="1:2" x14ac:dyDescent="0.2">
      <c r="A1" t="s">
        <v>99</v>
      </c>
      <c r="B1" t="s">
        <v>1</v>
      </c>
    </row>
    <row r="2" spans="1:2" x14ac:dyDescent="0.2">
      <c r="A2" t="s">
        <v>32</v>
      </c>
      <c r="B2">
        <v>861918</v>
      </c>
    </row>
    <row r="3" spans="1:2" x14ac:dyDescent="0.2">
      <c r="A3" t="s">
        <v>107</v>
      </c>
      <c r="B3">
        <v>16568</v>
      </c>
    </row>
    <row r="4" spans="1:2" x14ac:dyDescent="0.2">
      <c r="A4" t="s">
        <v>106</v>
      </c>
      <c r="B4">
        <v>11424</v>
      </c>
    </row>
    <row r="5" spans="1:2" x14ac:dyDescent="0.2">
      <c r="A5" t="s">
        <v>108</v>
      </c>
      <c r="B5">
        <v>7236</v>
      </c>
    </row>
    <row r="6" spans="1:2" x14ac:dyDescent="0.2">
      <c r="A6" t="s">
        <v>111</v>
      </c>
      <c r="B6">
        <v>4122</v>
      </c>
    </row>
    <row r="7" spans="1:2" x14ac:dyDescent="0.2">
      <c r="A7" t="s">
        <v>110</v>
      </c>
      <c r="B7">
        <v>3120</v>
      </c>
    </row>
    <row r="8" spans="1:2" x14ac:dyDescent="0.2">
      <c r="A8" t="s">
        <v>109</v>
      </c>
      <c r="B8">
        <v>2892</v>
      </c>
    </row>
    <row r="9" spans="1:2" x14ac:dyDescent="0.2">
      <c r="A9" t="s">
        <v>112</v>
      </c>
      <c r="B9">
        <v>963</v>
      </c>
    </row>
    <row r="10" spans="1:2" x14ac:dyDescent="0.2">
      <c r="A10" t="s">
        <v>113</v>
      </c>
      <c r="B10">
        <v>103</v>
      </c>
    </row>
    <row r="12" spans="1:2" x14ac:dyDescent="0.2">
      <c r="A12" t="s">
        <v>40</v>
      </c>
      <c r="B12" s="2">
        <f>B2/SUM(B2:B10)</f>
        <v>0.9488873182685893</v>
      </c>
    </row>
  </sheetData>
  <pageMargins left="0" right="0" top="0.39370078740157505" bottom="0.39370078740157505" header="0" footer="0"/>
  <headerFooter>
    <oddHeader>&amp;C&amp;A</oddHeader>
    <oddFooter>&amp;CPágina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10"/>
  <sheetViews>
    <sheetView workbookViewId="0">
      <selection activeCell="A10" sqref="A10"/>
    </sheetView>
  </sheetViews>
  <sheetFormatPr defaultRowHeight="14.25" x14ac:dyDescent="0.2"/>
  <cols>
    <col min="1" max="1" width="30.125" bestFit="1" customWidth="1"/>
    <col min="2" max="2" width="10.625" customWidth="1"/>
    <col min="3" max="3" width="9" customWidth="1"/>
  </cols>
  <sheetData>
    <row r="1" spans="1:2" x14ac:dyDescent="0.2">
      <c r="A1" t="s">
        <v>100</v>
      </c>
      <c r="B1" t="s">
        <v>1</v>
      </c>
    </row>
    <row r="2" spans="1:2" x14ac:dyDescent="0.2">
      <c r="A2" t="s">
        <v>32</v>
      </c>
      <c r="B2">
        <v>924347</v>
      </c>
    </row>
    <row r="3" spans="1:2" x14ac:dyDescent="0.2">
      <c r="A3" t="s">
        <v>114</v>
      </c>
      <c r="B3">
        <v>883</v>
      </c>
    </row>
    <row r="4" spans="1:2" x14ac:dyDescent="0.2">
      <c r="A4" t="s">
        <v>115</v>
      </c>
      <c r="B4">
        <v>657</v>
      </c>
    </row>
    <row r="5" spans="1:2" x14ac:dyDescent="0.2">
      <c r="A5" t="s">
        <v>116</v>
      </c>
      <c r="B5">
        <v>345</v>
      </c>
    </row>
    <row r="6" spans="1:2" x14ac:dyDescent="0.2">
      <c r="A6" t="s">
        <v>117</v>
      </c>
      <c r="B6">
        <v>114</v>
      </c>
    </row>
    <row r="7" spans="1:2" x14ac:dyDescent="0.2">
      <c r="A7" t="s">
        <v>118</v>
      </c>
      <c r="B7">
        <v>33</v>
      </c>
    </row>
    <row r="8" spans="1:2" x14ac:dyDescent="0.2">
      <c r="A8" t="s">
        <v>119</v>
      </c>
      <c r="B8">
        <v>11</v>
      </c>
    </row>
    <row r="10" spans="1:2" x14ac:dyDescent="0.2">
      <c r="A10" t="s">
        <v>40</v>
      </c>
      <c r="B10" s="2">
        <f>B2/SUM(B2:B8)</f>
        <v>0.99779466531374472</v>
      </c>
    </row>
  </sheetData>
  <pageMargins left="0" right="0" top="0.39370078740157505" bottom="0.39370078740157505" header="0" footer="0"/>
  <headerFooter>
    <oddHeader>&amp;C&amp;A</oddHeader>
    <oddFooter>&amp;CPágina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0"/>
  <sheetViews>
    <sheetView workbookViewId="0">
      <selection activeCell="J17" sqref="J17"/>
    </sheetView>
  </sheetViews>
  <sheetFormatPr defaultRowHeight="14.25" x14ac:dyDescent="0.2"/>
  <cols>
    <col min="1" max="1" width="28.375" customWidth="1"/>
    <col min="2" max="2" width="12.75" customWidth="1"/>
    <col min="3" max="3" width="9" customWidth="1"/>
    <col min="6" max="6" width="30.625" bestFit="1" customWidth="1"/>
  </cols>
  <sheetData>
    <row r="1" spans="1:2" x14ac:dyDescent="0.2">
      <c r="A1" t="s">
        <v>101</v>
      </c>
      <c r="B1" t="s">
        <v>1</v>
      </c>
    </row>
    <row r="2" spans="1:2" x14ac:dyDescent="0.2">
      <c r="A2" t="s">
        <v>32</v>
      </c>
      <c r="B2">
        <v>902888</v>
      </c>
    </row>
    <row r="3" spans="1:2" x14ac:dyDescent="0.2">
      <c r="A3" t="s">
        <v>116</v>
      </c>
      <c r="B3">
        <v>2176</v>
      </c>
    </row>
    <row r="4" spans="1:2" x14ac:dyDescent="0.2">
      <c r="A4" t="s">
        <v>117</v>
      </c>
      <c r="B4">
        <v>1192</v>
      </c>
    </row>
    <row r="5" spans="1:2" x14ac:dyDescent="0.2">
      <c r="A5" t="s">
        <v>115</v>
      </c>
      <c r="B5">
        <v>1027</v>
      </c>
    </row>
    <row r="6" spans="1:2" x14ac:dyDescent="0.2">
      <c r="A6" t="s">
        <v>114</v>
      </c>
      <c r="B6">
        <v>535</v>
      </c>
    </row>
    <row r="7" spans="1:2" x14ac:dyDescent="0.2">
      <c r="A7" t="s">
        <v>118</v>
      </c>
      <c r="B7">
        <v>215</v>
      </c>
    </row>
    <row r="8" spans="1:2" x14ac:dyDescent="0.2">
      <c r="A8" t="s">
        <v>119</v>
      </c>
      <c r="B8">
        <v>102</v>
      </c>
    </row>
    <row r="10" spans="1:2" x14ac:dyDescent="0.2">
      <c r="A10" t="s">
        <v>40</v>
      </c>
      <c r="B10" s="2">
        <f>B2/SUM(B2:B8)</f>
        <v>0.99422222466923971</v>
      </c>
    </row>
  </sheetData>
  <pageMargins left="0" right="0" top="0.39370078740157505" bottom="0.39370078740157505" header="0" footer="0"/>
  <headerFooter>
    <oddHeader>&amp;C&amp;A</oddHeader>
    <oddFooter>&amp;CPágina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8"/>
  <sheetViews>
    <sheetView workbookViewId="0">
      <selection activeCell="P10" sqref="P10"/>
    </sheetView>
  </sheetViews>
  <sheetFormatPr defaultRowHeight="14.25" x14ac:dyDescent="0.2"/>
  <cols>
    <col min="1" max="1" width="26.75" customWidth="1"/>
    <col min="2" max="2" width="12.75" customWidth="1"/>
    <col min="3" max="3" width="9" customWidth="1"/>
  </cols>
  <sheetData>
    <row r="1" spans="1:2" x14ac:dyDescent="0.2">
      <c r="A1" t="s">
        <v>102</v>
      </c>
      <c r="B1" t="s">
        <v>1</v>
      </c>
    </row>
    <row r="2" spans="1:2" x14ac:dyDescent="0.2">
      <c r="A2" t="s">
        <v>105</v>
      </c>
      <c r="B2">
        <v>902800</v>
      </c>
    </row>
    <row r="3" spans="1:2" x14ac:dyDescent="0.2">
      <c r="A3" t="s">
        <v>120</v>
      </c>
      <c r="B3">
        <v>23494</v>
      </c>
    </row>
    <row r="4" spans="1:2" x14ac:dyDescent="0.2">
      <c r="A4" t="s">
        <v>121</v>
      </c>
      <c r="B4">
        <v>68</v>
      </c>
    </row>
    <row r="5" spans="1:2" x14ac:dyDescent="0.2">
      <c r="A5" t="s">
        <v>122</v>
      </c>
      <c r="B5">
        <v>25</v>
      </c>
    </row>
    <row r="6" spans="1:2" x14ac:dyDescent="0.2">
      <c r="A6" t="s">
        <v>104</v>
      </c>
      <c r="B6">
        <v>3</v>
      </c>
    </row>
    <row r="8" spans="1:2" x14ac:dyDescent="0.2">
      <c r="A8" t="s">
        <v>40</v>
      </c>
      <c r="B8" s="3">
        <f>B2/SUM(B2:B6)</f>
        <v>0.97453556277593667</v>
      </c>
    </row>
  </sheetData>
  <pageMargins left="0" right="0" top="0.39370078740157505" bottom="0.39370078740157505" header="0" footer="0"/>
  <headerFooter>
    <oddHeader>&amp;C&amp;A</oddHeader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1"/>
  <sheetViews>
    <sheetView workbookViewId="0">
      <selection activeCell="A3" sqref="A3:B9"/>
    </sheetView>
  </sheetViews>
  <sheetFormatPr defaultRowHeight="14.25" x14ac:dyDescent="0.2"/>
  <cols>
    <col min="1" max="1" width="30.75" bestFit="1" customWidth="1"/>
    <col min="2" max="2" width="10.625" customWidth="1"/>
    <col min="3" max="3" width="9" customWidth="1"/>
  </cols>
  <sheetData>
    <row r="1" spans="1:2" x14ac:dyDescent="0.2">
      <c r="A1" t="s">
        <v>30</v>
      </c>
      <c r="B1" t="s">
        <v>31</v>
      </c>
    </row>
    <row r="2" spans="1:2" x14ac:dyDescent="0.2">
      <c r="A2" t="s">
        <v>32</v>
      </c>
      <c r="B2">
        <v>1033814</v>
      </c>
    </row>
    <row r="3" spans="1:2" x14ac:dyDescent="0.2">
      <c r="A3" t="s">
        <v>34</v>
      </c>
      <c r="B3">
        <v>41835</v>
      </c>
    </row>
    <row r="4" spans="1:2" x14ac:dyDescent="0.2">
      <c r="A4" t="s">
        <v>33</v>
      </c>
      <c r="B4">
        <v>30755</v>
      </c>
    </row>
    <row r="5" spans="1:2" x14ac:dyDescent="0.2">
      <c r="A5" t="s">
        <v>35</v>
      </c>
      <c r="B5">
        <v>19935</v>
      </c>
    </row>
    <row r="6" spans="1:2" x14ac:dyDescent="0.2">
      <c r="A6" t="s">
        <v>36</v>
      </c>
      <c r="B6">
        <v>10621</v>
      </c>
    </row>
    <row r="7" spans="1:2" x14ac:dyDescent="0.2">
      <c r="A7" t="s">
        <v>37</v>
      </c>
      <c r="B7">
        <v>3585</v>
      </c>
    </row>
    <row r="8" spans="1:2" x14ac:dyDescent="0.2">
      <c r="A8" t="s">
        <v>39</v>
      </c>
      <c r="B8">
        <v>2873</v>
      </c>
    </row>
    <row r="9" spans="1:2" x14ac:dyDescent="0.2">
      <c r="A9" t="s">
        <v>38</v>
      </c>
      <c r="B9">
        <v>2804</v>
      </c>
    </row>
    <row r="11" spans="1:2" x14ac:dyDescent="0.2">
      <c r="A11" t="s">
        <v>40</v>
      </c>
      <c r="B11" s="2">
        <f>B2/SUM(B2:B10)</f>
        <v>0.9019317374819189</v>
      </c>
    </row>
  </sheetData>
  <pageMargins left="0" right="0" top="0.39370078740157505" bottom="0.39370078740157505" header="0" footer="0"/>
  <headerFooter>
    <oddHeader>&amp;C&amp;A</oddHeader>
    <oddFooter>&amp;CPágina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8"/>
  <sheetViews>
    <sheetView workbookViewId="0">
      <selection activeCell="L15" sqref="L15"/>
    </sheetView>
  </sheetViews>
  <sheetFormatPr defaultRowHeight="14.25" x14ac:dyDescent="0.2"/>
  <cols>
    <col min="1" max="1" width="26.75" customWidth="1"/>
    <col min="2" max="2" width="12.75" customWidth="1"/>
    <col min="3" max="3" width="9" customWidth="1"/>
  </cols>
  <sheetData>
    <row r="1" spans="1:2" x14ac:dyDescent="0.2">
      <c r="A1" t="s">
        <v>41</v>
      </c>
      <c r="B1" t="s">
        <v>1</v>
      </c>
    </row>
    <row r="2" spans="1:2" x14ac:dyDescent="0.2">
      <c r="A2" t="s">
        <v>32</v>
      </c>
      <c r="B2">
        <v>974955</v>
      </c>
    </row>
    <row r="3" spans="1:2" x14ac:dyDescent="0.2">
      <c r="A3" t="s">
        <v>42</v>
      </c>
      <c r="B3">
        <v>62733</v>
      </c>
    </row>
    <row r="4" spans="1:2" x14ac:dyDescent="0.2">
      <c r="A4" t="s">
        <v>43</v>
      </c>
      <c r="B4">
        <v>39719</v>
      </c>
    </row>
    <row r="5" spans="1:2" x14ac:dyDescent="0.2">
      <c r="A5" t="s">
        <v>45</v>
      </c>
      <c r="B5">
        <v>36590</v>
      </c>
    </row>
    <row r="6" spans="1:2" x14ac:dyDescent="0.2">
      <c r="A6" t="s">
        <v>44</v>
      </c>
      <c r="B6">
        <v>33440</v>
      </c>
    </row>
    <row r="8" spans="1:2" x14ac:dyDescent="0.2">
      <c r="A8" t="s">
        <v>40</v>
      </c>
      <c r="B8" s="2">
        <f>B2/SUM(B2:B6)</f>
        <v>0.84968063606106481</v>
      </c>
    </row>
  </sheetData>
  <pageMargins left="0" right="0" top="0.39370078740157505" bottom="0.39370078740157505" header="0" footer="0"/>
  <headerFooter>
    <oddHeader>&amp;C&amp;A</oddHeader>
    <oddFooter>&amp;CPágina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7"/>
  <sheetViews>
    <sheetView workbookViewId="0">
      <selection activeCell="M18" sqref="M18"/>
    </sheetView>
  </sheetViews>
  <sheetFormatPr defaultRowHeight="14.25" x14ac:dyDescent="0.2"/>
  <cols>
    <col min="1" max="1" width="29.875" bestFit="1" customWidth="1"/>
    <col min="2" max="2" width="12.75" customWidth="1"/>
    <col min="3" max="3" width="9" customWidth="1"/>
  </cols>
  <sheetData>
    <row r="1" spans="1:2" x14ac:dyDescent="0.2">
      <c r="A1" t="s">
        <v>46</v>
      </c>
      <c r="B1" t="s">
        <v>1</v>
      </c>
    </row>
    <row r="2" spans="1:2" x14ac:dyDescent="0.2">
      <c r="A2" t="s">
        <v>32</v>
      </c>
      <c r="B2">
        <v>1040576</v>
      </c>
    </row>
    <row r="3" spans="1:2" x14ac:dyDescent="0.2">
      <c r="A3" t="s">
        <v>47</v>
      </c>
      <c r="B3">
        <v>36486</v>
      </c>
    </row>
    <row r="4" spans="1:2" x14ac:dyDescent="0.2">
      <c r="A4" t="s">
        <v>48</v>
      </c>
      <c r="B4">
        <v>35969</v>
      </c>
    </row>
    <row r="5" spans="1:2" x14ac:dyDescent="0.2">
      <c r="A5" t="s">
        <v>49</v>
      </c>
      <c r="B5">
        <v>9907</v>
      </c>
    </row>
    <row r="6" spans="1:2" x14ac:dyDescent="0.2">
      <c r="A6" t="s">
        <v>33</v>
      </c>
      <c r="B6">
        <v>6240</v>
      </c>
    </row>
    <row r="7" spans="1:2" x14ac:dyDescent="0.2">
      <c r="A7" t="s">
        <v>50</v>
      </c>
      <c r="B7">
        <v>4370</v>
      </c>
    </row>
    <row r="8" spans="1:2" x14ac:dyDescent="0.2">
      <c r="A8" t="s">
        <v>51</v>
      </c>
      <c r="B8">
        <v>3355</v>
      </c>
    </row>
    <row r="9" spans="1:2" x14ac:dyDescent="0.2">
      <c r="A9" t="s">
        <v>53</v>
      </c>
      <c r="B9">
        <v>2478</v>
      </c>
    </row>
    <row r="10" spans="1:2" x14ac:dyDescent="0.2">
      <c r="A10" t="s">
        <v>52</v>
      </c>
      <c r="B10">
        <v>2434</v>
      </c>
    </row>
    <row r="11" spans="1:2" x14ac:dyDescent="0.2">
      <c r="A11" t="s">
        <v>54</v>
      </c>
      <c r="B11">
        <v>1192</v>
      </c>
    </row>
    <row r="12" spans="1:2" x14ac:dyDescent="0.2">
      <c r="A12" t="s">
        <v>55</v>
      </c>
      <c r="B12">
        <v>1020</v>
      </c>
    </row>
    <row r="13" spans="1:2" x14ac:dyDescent="0.2">
      <c r="A13" t="s">
        <v>56</v>
      </c>
      <c r="B13">
        <v>757</v>
      </c>
    </row>
    <row r="14" spans="1:2" x14ac:dyDescent="0.2">
      <c r="A14" t="s">
        <v>57</v>
      </c>
      <c r="B14">
        <v>613</v>
      </c>
    </row>
    <row r="15" spans="1:2" x14ac:dyDescent="0.2">
      <c r="A15" t="s">
        <v>58</v>
      </c>
      <c r="B15">
        <v>516</v>
      </c>
    </row>
    <row r="16" spans="1:2" x14ac:dyDescent="0.2">
      <c r="A16" t="s">
        <v>59</v>
      </c>
      <c r="B16">
        <v>409</v>
      </c>
    </row>
    <row r="17" spans="1:2" x14ac:dyDescent="0.2">
      <c r="A17" t="s">
        <v>60</v>
      </c>
      <c r="B17">
        <v>300</v>
      </c>
    </row>
    <row r="18" spans="1:2" x14ac:dyDescent="0.2">
      <c r="A18" t="s">
        <v>62</v>
      </c>
      <c r="B18">
        <v>268</v>
      </c>
    </row>
    <row r="19" spans="1:2" x14ac:dyDescent="0.2">
      <c r="A19" t="s">
        <v>61</v>
      </c>
      <c r="B19">
        <v>244</v>
      </c>
    </row>
    <row r="20" spans="1:2" x14ac:dyDescent="0.2">
      <c r="A20" t="s">
        <v>63</v>
      </c>
      <c r="B20">
        <v>135</v>
      </c>
    </row>
    <row r="21" spans="1:2" x14ac:dyDescent="0.2">
      <c r="A21" t="s">
        <v>64</v>
      </c>
      <c r="B21">
        <v>62</v>
      </c>
    </row>
    <row r="22" spans="1:2" x14ac:dyDescent="0.2">
      <c r="A22" t="s">
        <v>66</v>
      </c>
      <c r="B22">
        <v>51</v>
      </c>
    </row>
    <row r="23" spans="1:2" x14ac:dyDescent="0.2">
      <c r="A23" t="s">
        <v>65</v>
      </c>
      <c r="B23">
        <v>39</v>
      </c>
    </row>
    <row r="24" spans="1:2" x14ac:dyDescent="0.2">
      <c r="A24" t="s">
        <v>67</v>
      </c>
      <c r="B24">
        <v>17</v>
      </c>
    </row>
    <row r="27" spans="1:2" x14ac:dyDescent="0.2">
      <c r="A27" t="s">
        <v>40</v>
      </c>
      <c r="B27" s="2">
        <f>B2/SUM(B2:B24)</f>
        <v>0.90686904216175512</v>
      </c>
    </row>
  </sheetData>
  <pageMargins left="0" right="0" top="0.39370078740157505" bottom="0.39370078740157505" header="0" footer="0"/>
  <headerFooter>
    <oddHeader>&amp;C&amp;A</oddHeader>
    <oddFooter>&amp;CPágina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9"/>
  <sheetViews>
    <sheetView workbookViewId="0">
      <selection activeCell="A2" sqref="A2:B16"/>
    </sheetView>
  </sheetViews>
  <sheetFormatPr defaultRowHeight="14.25" x14ac:dyDescent="0.2"/>
  <cols>
    <col min="1" max="1" width="67.375" customWidth="1"/>
    <col min="2" max="2" width="12.75" customWidth="1"/>
    <col min="3" max="3" width="9" customWidth="1"/>
  </cols>
  <sheetData>
    <row r="1" spans="1:2" x14ac:dyDescent="0.2">
      <c r="A1" t="s">
        <v>68</v>
      </c>
      <c r="B1" t="s">
        <v>69</v>
      </c>
    </row>
    <row r="2" spans="1:2" x14ac:dyDescent="0.2">
      <c r="A2" t="s">
        <v>70</v>
      </c>
      <c r="B2">
        <v>30609</v>
      </c>
    </row>
    <row r="3" spans="1:2" x14ac:dyDescent="0.2">
      <c r="A3" t="s">
        <v>72</v>
      </c>
      <c r="B3">
        <v>23025</v>
      </c>
    </row>
    <row r="4" spans="1:2" x14ac:dyDescent="0.2">
      <c r="A4" t="s">
        <v>71</v>
      </c>
      <c r="B4">
        <v>22966</v>
      </c>
    </row>
    <row r="5" spans="1:2" x14ac:dyDescent="0.2">
      <c r="A5" t="s">
        <v>73</v>
      </c>
      <c r="B5">
        <v>20281</v>
      </c>
    </row>
    <row r="6" spans="1:2" x14ac:dyDescent="0.2">
      <c r="A6" t="s">
        <v>74</v>
      </c>
      <c r="B6">
        <v>18611</v>
      </c>
    </row>
    <row r="7" spans="1:2" x14ac:dyDescent="0.2">
      <c r="A7" t="s">
        <v>75</v>
      </c>
      <c r="B7">
        <v>7257</v>
      </c>
    </row>
    <row r="8" spans="1:2" x14ac:dyDescent="0.2">
      <c r="A8" t="s">
        <v>76</v>
      </c>
      <c r="B8">
        <v>3299</v>
      </c>
    </row>
    <row r="9" spans="1:2" x14ac:dyDescent="0.2">
      <c r="A9" t="s">
        <v>77</v>
      </c>
      <c r="B9">
        <v>3189</v>
      </c>
    </row>
    <row r="10" spans="1:2" x14ac:dyDescent="0.2">
      <c r="A10" t="s">
        <v>78</v>
      </c>
      <c r="B10">
        <v>1698</v>
      </c>
    </row>
    <row r="11" spans="1:2" x14ac:dyDescent="0.2">
      <c r="A11" t="s">
        <v>81</v>
      </c>
      <c r="B11">
        <v>1396</v>
      </c>
    </row>
    <row r="12" spans="1:2" x14ac:dyDescent="0.2">
      <c r="A12" t="s">
        <v>79</v>
      </c>
      <c r="B12">
        <v>1374</v>
      </c>
    </row>
    <row r="13" spans="1:2" x14ac:dyDescent="0.2">
      <c r="A13" t="s">
        <v>80</v>
      </c>
      <c r="B13">
        <v>1238</v>
      </c>
    </row>
    <row r="14" spans="1:2" x14ac:dyDescent="0.2">
      <c r="A14" t="s">
        <v>82</v>
      </c>
      <c r="B14">
        <v>1190</v>
      </c>
    </row>
    <row r="15" spans="1:2" x14ac:dyDescent="0.2">
      <c r="A15" t="s">
        <v>83</v>
      </c>
      <c r="B15">
        <v>1075</v>
      </c>
    </row>
    <row r="16" spans="1:2" x14ac:dyDescent="0.2">
      <c r="A16" t="s">
        <v>84</v>
      </c>
      <c r="B16">
        <v>373</v>
      </c>
    </row>
    <row r="19" spans="1:6" x14ac:dyDescent="0.2">
      <c r="A19" t="s">
        <v>40</v>
      </c>
      <c r="B19" s="2">
        <f>(1-(SUM(B2:B16)/Quantidade_de_Casos_por_UF!B29))</f>
        <v>0.88020048292142206</v>
      </c>
      <c r="F19" s="4"/>
    </row>
  </sheetData>
  <pageMargins left="0" right="0" top="0.39370078740157505" bottom="0.39370078740157505" header="0" footer="0"/>
  <headerFooter>
    <oddHeader>&amp;C&amp;A</oddHeader>
    <oddFooter>&amp;CPágina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"/>
  <sheetViews>
    <sheetView workbookViewId="0">
      <selection activeCell="L6" sqref="L6"/>
    </sheetView>
  </sheetViews>
  <sheetFormatPr defaultRowHeight="14.25" x14ac:dyDescent="0.2"/>
  <cols>
    <col min="1" max="1" width="26.75" customWidth="1"/>
    <col min="2" max="2" width="12.75" customWidth="1"/>
    <col min="3" max="3" width="9" customWidth="1"/>
  </cols>
  <sheetData>
    <row r="1" spans="1:2" x14ac:dyDescent="0.2">
      <c r="A1" t="s">
        <v>85</v>
      </c>
      <c r="B1" t="s">
        <v>1</v>
      </c>
    </row>
    <row r="2" spans="1:2" x14ac:dyDescent="0.2">
      <c r="A2" t="s">
        <v>32</v>
      </c>
      <c r="B2">
        <v>736267</v>
      </c>
    </row>
    <row r="3" spans="1:2" x14ac:dyDescent="0.2">
      <c r="A3" t="s">
        <v>86</v>
      </c>
      <c r="B3">
        <v>170718</v>
      </c>
    </row>
    <row r="4" spans="1:2" x14ac:dyDescent="0.2">
      <c r="A4" t="s">
        <v>88</v>
      </c>
      <c r="B4">
        <v>8146</v>
      </c>
    </row>
    <row r="5" spans="1:2" x14ac:dyDescent="0.2">
      <c r="A5" t="s">
        <v>87</v>
      </c>
      <c r="B5">
        <v>8107</v>
      </c>
    </row>
    <row r="6" spans="1:2" x14ac:dyDescent="0.2">
      <c r="A6" t="s">
        <v>89</v>
      </c>
      <c r="B6">
        <v>3151</v>
      </c>
    </row>
    <row r="8" spans="1:2" x14ac:dyDescent="0.2">
      <c r="A8" t="s">
        <v>40</v>
      </c>
      <c r="B8" s="2">
        <f>B2/SUM(B2:B6)</f>
        <v>0.79477087918790057</v>
      </c>
    </row>
  </sheetData>
  <pageMargins left="0" right="0" top="0.39370078740157505" bottom="0.39370078740157505" header="0" footer="0"/>
  <headerFooter>
    <oddHeader>&amp;C&amp;A</oddHeader>
    <oddFooter>&amp;CPágina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8"/>
  <sheetViews>
    <sheetView tabSelected="1" workbookViewId="0">
      <selection activeCell="B17" sqref="B17"/>
    </sheetView>
  </sheetViews>
  <sheetFormatPr defaultRowHeight="14.25" x14ac:dyDescent="0.2"/>
  <cols>
    <col min="1" max="1" width="28.875" bestFit="1" customWidth="1"/>
    <col min="2" max="2" width="12.75" customWidth="1"/>
    <col min="3" max="3" width="9" customWidth="1"/>
  </cols>
  <sheetData>
    <row r="1" spans="1:2" x14ac:dyDescent="0.2">
      <c r="A1" t="s">
        <v>90</v>
      </c>
      <c r="B1" t="s">
        <v>1</v>
      </c>
    </row>
    <row r="2" spans="1:2" x14ac:dyDescent="0.2">
      <c r="A2" t="s">
        <v>32</v>
      </c>
      <c r="B2">
        <v>731984</v>
      </c>
    </row>
    <row r="3" spans="1:2" x14ac:dyDescent="0.2">
      <c r="A3" t="s">
        <v>86</v>
      </c>
      <c r="B3">
        <v>170463</v>
      </c>
    </row>
    <row r="4" spans="1:2" x14ac:dyDescent="0.2">
      <c r="A4" t="s">
        <v>87</v>
      </c>
      <c r="B4">
        <v>6619</v>
      </c>
    </row>
    <row r="5" spans="1:2" x14ac:dyDescent="0.2">
      <c r="A5" t="s">
        <v>89</v>
      </c>
      <c r="B5">
        <v>580</v>
      </c>
    </row>
    <row r="6" spans="1:2" x14ac:dyDescent="0.2">
      <c r="A6" t="s">
        <v>88</v>
      </c>
      <c r="B6">
        <v>315</v>
      </c>
    </row>
    <row r="8" spans="1:2" x14ac:dyDescent="0.2">
      <c r="A8" t="s">
        <v>40</v>
      </c>
      <c r="B8" s="2">
        <v>0.8044</v>
      </c>
    </row>
  </sheetData>
  <pageMargins left="0" right="0" top="0.39370078740157505" bottom="0.39370078740157505" header="0" footer="0"/>
  <headerFooter>
    <oddHeader>&amp;C&amp;A</oddHeader>
    <oddFooter>&amp;CPágina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9"/>
  <sheetViews>
    <sheetView workbookViewId="0">
      <selection activeCell="K23" sqref="K23"/>
    </sheetView>
  </sheetViews>
  <sheetFormatPr defaultRowHeight="14.25" x14ac:dyDescent="0.2"/>
  <cols>
    <col min="1" max="1" width="28.875" bestFit="1" customWidth="1"/>
    <col min="2" max="2" width="13.25" bestFit="1" customWidth="1"/>
    <col min="3" max="3" width="9" customWidth="1"/>
  </cols>
  <sheetData>
    <row r="1" spans="1:2" x14ac:dyDescent="0.2">
      <c r="A1" t="s">
        <v>91</v>
      </c>
      <c r="B1" t="s">
        <v>1</v>
      </c>
    </row>
    <row r="2" spans="1:2" x14ac:dyDescent="0.2">
      <c r="A2" t="s">
        <v>32</v>
      </c>
      <c r="B2">
        <v>907006</v>
      </c>
    </row>
    <row r="3" spans="1:2" x14ac:dyDescent="0.2">
      <c r="A3" t="s">
        <v>92</v>
      </c>
      <c r="B3">
        <v>12813</v>
      </c>
    </row>
    <row r="4" spans="1:2" x14ac:dyDescent="0.2">
      <c r="A4" t="s">
        <v>93</v>
      </c>
      <c r="B4">
        <v>4163</v>
      </c>
    </row>
    <row r="5" spans="1:2" x14ac:dyDescent="0.2">
      <c r="A5" t="s">
        <v>94</v>
      </c>
      <c r="B5">
        <v>2227</v>
      </c>
    </row>
    <row r="6" spans="1:2" x14ac:dyDescent="0.2">
      <c r="A6" t="s">
        <v>95</v>
      </c>
      <c r="B6">
        <v>112</v>
      </c>
    </row>
    <row r="7" spans="1:2" x14ac:dyDescent="0.2">
      <c r="A7" t="s">
        <v>96</v>
      </c>
      <c r="B7">
        <v>68</v>
      </c>
    </row>
    <row r="9" spans="1:2" x14ac:dyDescent="0.2">
      <c r="A9" t="s">
        <v>40</v>
      </c>
      <c r="B9" s="2">
        <f>B2/SUM(B2:B7)</f>
        <v>0.97907682409873176</v>
      </c>
    </row>
  </sheetData>
  <pageMargins left="0" right="0" top="0.39370078740157505" bottom="0.39370078740157505" header="0" footer="0"/>
  <headerFooter>
    <oddHeader>&amp;C&amp;A</oddHeader>
    <oddFooter>&amp;CPágina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9"/>
  <sheetViews>
    <sheetView workbookViewId="0">
      <selection activeCell="A3" sqref="A3:B7"/>
    </sheetView>
  </sheetViews>
  <sheetFormatPr defaultRowHeight="14.25" x14ac:dyDescent="0.2"/>
  <cols>
    <col min="1" max="1" width="28.875" bestFit="1" customWidth="1"/>
    <col min="2" max="2" width="10.625" customWidth="1"/>
    <col min="3" max="3" width="9" customWidth="1"/>
  </cols>
  <sheetData>
    <row r="1" spans="1:2" x14ac:dyDescent="0.2">
      <c r="A1" t="s">
        <v>97</v>
      </c>
      <c r="B1" t="s">
        <v>1</v>
      </c>
    </row>
    <row r="2" spans="1:2" x14ac:dyDescent="0.2">
      <c r="A2" t="s">
        <v>32</v>
      </c>
      <c r="B2">
        <v>888200</v>
      </c>
    </row>
    <row r="3" spans="1:2" x14ac:dyDescent="0.2">
      <c r="A3" t="s">
        <v>92</v>
      </c>
      <c r="B3">
        <v>12439</v>
      </c>
    </row>
    <row r="4" spans="1:2" x14ac:dyDescent="0.2">
      <c r="A4" t="s">
        <v>93</v>
      </c>
      <c r="B4">
        <v>4409</v>
      </c>
    </row>
    <row r="5" spans="1:2" x14ac:dyDescent="0.2">
      <c r="A5" t="s">
        <v>94</v>
      </c>
      <c r="B5">
        <v>2903</v>
      </c>
    </row>
    <row r="6" spans="1:2" x14ac:dyDescent="0.2">
      <c r="A6" t="s">
        <v>95</v>
      </c>
      <c r="B6">
        <v>116</v>
      </c>
    </row>
    <row r="7" spans="1:2" x14ac:dyDescent="0.2">
      <c r="A7" t="s">
        <v>96</v>
      </c>
      <c r="B7">
        <v>67</v>
      </c>
    </row>
    <row r="9" spans="1:2" x14ac:dyDescent="0.2">
      <c r="A9" t="s">
        <v>40</v>
      </c>
      <c r="B9" s="2">
        <f>B2/SUM(B2:B7)</f>
        <v>0.97804949489832993</v>
      </c>
    </row>
  </sheetData>
  <pageMargins left="0" right="0" top="0.39370078740157505" bottom="0.39370078740157505" header="0" footer="0"/>
  <headerFooter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Quantidade_de_Casos_por_UF</vt:lpstr>
      <vt:lpstr>Ambiente</vt:lpstr>
      <vt:lpstr>Período</vt:lpstr>
      <vt:lpstr>Vínculo</vt:lpstr>
      <vt:lpstr>Fatores_de_Risco</vt:lpstr>
      <vt:lpstr>Faixa_Etária_das_Vítimas</vt:lpstr>
      <vt:lpstr>Faixa_Etária_dos_Agressores</vt:lpstr>
      <vt:lpstr>Raça_das_Vítimas</vt:lpstr>
      <vt:lpstr>Raça_dos_Agressores</vt:lpstr>
      <vt:lpstr>Escolaridade_das_Vítimas</vt:lpstr>
      <vt:lpstr>Escolaridade_dos_Agressores</vt:lpstr>
      <vt:lpstr>Renda_Individual_das_Vítimas</vt:lpstr>
      <vt:lpstr>Renda_Individual_dos_Agressores</vt:lpstr>
      <vt:lpstr>Orientação_Sexual_das_Vítimas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Garcia Silva</dc:creator>
  <cp:lastModifiedBy>Administrador</cp:lastModifiedBy>
  <cp:revision>18</cp:revision>
  <dcterms:created xsi:type="dcterms:W3CDTF">2017-06-06T13:35:49Z</dcterms:created>
  <dcterms:modified xsi:type="dcterms:W3CDTF">2018-06-08T16:42:41Z</dcterms:modified>
</cp:coreProperties>
</file>