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lessilva\Desktop\EPIs\"/>
    </mc:Choice>
  </mc:AlternateContent>
  <xr:revisionPtr revIDLastSave="0" documentId="13_ncr:1_{CF272FEC-5CB3-4A2B-8A9E-A634E91EAF5D}" xr6:coauthVersionLast="45" xr6:coauthVersionMax="45" xr10:uidLastSave="{00000000-0000-0000-0000-000000000000}"/>
  <bookViews>
    <workbookView xWindow="-120" yWindow="-120" windowWidth="29040" windowHeight="15840" xr2:uid="{4CCCCFBB-F145-471C-80D4-856790A9598F}"/>
  </bookViews>
  <sheets>
    <sheet name="EPIs" sheetId="2" r:id="rId1"/>
  </sheets>
  <externalReferences>
    <externalReference r:id="rId2"/>
  </externalReferences>
  <definedNames>
    <definedName name="ACORDO_COLETIVO">#REF!</definedName>
    <definedName name="ALIMENTACAO_POR_DIA">#REF!</definedName>
    <definedName name="CATEGORIA_PROFISSIONAL">#REF!</definedName>
    <definedName name="CBO">#REF!</definedName>
    <definedName name="DATA_APRESENTACAO_PROPOSTA">#REF!</definedName>
    <definedName name="DATA_BASE_CATEGORIA">#REF!</definedName>
    <definedName name="DATA_DO_ORCAMENTO_ESTIMATIVO">#REF!</definedName>
    <definedName name="DATA_LICITACAO">#REF!</definedName>
    <definedName name="DIAS_AUSENCIAS_LEGAIS">#REF!</definedName>
    <definedName name="DIAS_LICENCA_MATERNIDADE">#REF!</definedName>
    <definedName name="DIAS_LICENCA_PATERNIDADE">#REF!</definedName>
    <definedName name="DIAS_NA_SEMANA">#REF!</definedName>
    <definedName name="DIAS_NO_ANO">#REF!</definedName>
    <definedName name="DIAS_NO_MES">#REF!</definedName>
    <definedName name="DIAS_PAGOS_EMPRESA_ACID_TRAB">#REF!</definedName>
    <definedName name="DIAS_TRABALHADOS_NO_MES">#REF!</definedName>
    <definedName name="DIVISOR_DE_HORAS">#REF!</definedName>
    <definedName name="EMPREG_POR_POSTO">#REF!</definedName>
    <definedName name="EQUIPAMENTOS">#REF!</definedName>
    <definedName name="HORA_NORMAL">#REF!</definedName>
    <definedName name="HORA_NOTURNA">#REF!</definedName>
    <definedName name="HORARIO_LICITACAO">#REF!</definedName>
    <definedName name="LOCAL_DE_EXECUCAO">#REF!</definedName>
    <definedName name="MATERIAIS">#REF!</definedName>
    <definedName name="MEDIA_ANUAL_DIAS_TRABALHO_MES">#REF!</definedName>
    <definedName name="MESES_NO_ANO">#REF!</definedName>
    <definedName name="MODALIDADE_DE_LICITACAO">#REF!</definedName>
    <definedName name="NUMERO_MESES_EXEC_CONTRATUAL">#REF!</definedName>
    <definedName name="NUMERO_PREGAO">#REF!</definedName>
    <definedName name="NUMERO_PROCESSO">#REF!</definedName>
    <definedName name="OUTRAS_AUSENCIAS_DESCRICAO">#REF!</definedName>
    <definedName name="OUTROS_BENEFICIOS_1">#REF!</definedName>
    <definedName name="OUTROS_BENEFICIOS_1_DESCRICAO">#REF!</definedName>
    <definedName name="OUTROS_BENEFICIOS_2">#REF!</definedName>
    <definedName name="OUTROS_BENEFICIOS_2_DESCRICAO">#REF!</definedName>
    <definedName name="OUTROS_BENEFICIOS_3">#REF!</definedName>
    <definedName name="OUTROS_BENEFICIOS_3_DESCRICAO">#REF!</definedName>
    <definedName name="OUTROS_INSUMOS">#REF!</definedName>
    <definedName name="OUTROS_INSUMOS_DESCRICAO">#REF!</definedName>
    <definedName name="OUTROS_REMUNERACAO_1">#REF!</definedName>
    <definedName name="OUTROS_REMUNERACAO_1_DESCRICAO">#REF!</definedName>
    <definedName name="OUTROS_REMUNERACAO_2">#REF!</definedName>
    <definedName name="OUTROS_REMUNERACAO_2_DESCRICAO">#REF!</definedName>
    <definedName name="OUTROS_REMUNERACAO_3">#REF!</definedName>
    <definedName name="OUTROS_REMUNERACAO_3_DESCRICAO">#REF!</definedName>
    <definedName name="PERC_ADIC_FERIAS">'[1]ENCARGOS-SOCIAIS-E-TRABALHISTAS'!$E$6</definedName>
    <definedName name="PERC_ADIC_INS">#REF!</definedName>
    <definedName name="PERC_ADIC_NOT">#REF!</definedName>
    <definedName name="PERC_ADIC_PERIC">#REF!</definedName>
    <definedName name="PERC_AVISO_PREVIO_IND">'[1]ENCARGOS-SOCIAIS-E-TRABALHISTAS'!$E$20</definedName>
    <definedName name="PERC_AVISO_PREVIO_TRAB">'[1]ENCARGOS-SOCIAIS-E-TRABALHISTAS'!$E$21</definedName>
    <definedName name="PERC_COFINS">#REF!</definedName>
    <definedName name="PERC_CONTRIB_SOCIAL">#REF!</definedName>
    <definedName name="PERC_CUSTOS_INDIRETOS">#REF!</definedName>
    <definedName name="PERC_DEC_TERC">'[1]ENCARGOS-SOCIAIS-E-TRABALHISTAS'!$E$5</definedName>
    <definedName name="PERC_DESC_TRANSP_REMUNERACAO">#REF!</definedName>
    <definedName name="PERC_EMPREG_AFAST_TRAB">#REF!</definedName>
    <definedName name="PERC_EMPREG_AVISO_PREVIO_IND">#REF!</definedName>
    <definedName name="PERC_EMPREG_AVISO_PREVIO_TRAB">#REF!</definedName>
    <definedName name="PERC_EMPREG_DEMIT_SEM_JUSTA_CAUSA_TOTAL_DESLIG">#REF!</definedName>
    <definedName name="PERC_FGTS">'[1]ENCARGOS-SOCIAIS-E-TRABALHISTAS'!$E$16</definedName>
    <definedName name="PERC_FGTS_AVISO_PREV_IND">'[1]ENCARGOS-SOCIAIS-E-TRABALHISTAS'!#REF!</definedName>
    <definedName name="PERC_GPS_FGTS">'[1]ENCARGOS-SOCIAIS-E-TRABALHISTAS'!$E$17</definedName>
    <definedName name="PERC_GPS_FGTS_AVISO_PREVIO_TRAB">'[1]ENCARGOS-SOCIAIS-E-TRABALHISTAS'!#REF!</definedName>
    <definedName name="PERC_HORA_EXTRA">#REF!</definedName>
    <definedName name="PERC_INCRA">'[1]ENCARGOS-SOCIAIS-E-TRABALHISTAS'!$E$15</definedName>
    <definedName name="PERC_INSS">'[1]ENCARGOS-SOCIAIS-E-TRABALHISTAS'!$E$9</definedName>
    <definedName name="PERC_ISS">#REF!</definedName>
    <definedName name="PERC_LUCRO">#REF!</definedName>
    <definedName name="PERC_MULTA_FGTS">#REF!</definedName>
    <definedName name="PERC_MULTA_FGTS_AV_PREV_IND">'[1]ENCARGOS-SOCIAIS-E-TRABALHISTAS'!#REF!</definedName>
    <definedName name="PERC_MULTA_FGTS_AV_PREV_TRAB">'[1]ENCARGOS-SOCIAIS-E-TRABALHISTAS'!$E$22</definedName>
    <definedName name="PERC_NASCIDOS_VIVOS_POPUL_FEM">#REF!</definedName>
    <definedName name="PERC_PARTIC_FEM_VIGIL">#REF!</definedName>
    <definedName name="PERC_PARTIC_MASC_VIGIL">#REF!</definedName>
    <definedName name="PERC_PIS">#REF!</definedName>
    <definedName name="PERC_RAT">'[1]ENCARGOS-SOCIAIS-E-TRABALHISTAS'!$E$11</definedName>
    <definedName name="PERC_SAL_EDUCACAO">'[1]ENCARGOS-SOCIAIS-E-TRABALHISTAS'!$E$10</definedName>
    <definedName name="PERC_SEBRAE">'[1]ENCARGOS-SOCIAIS-E-TRABALHISTAS'!$E$14</definedName>
    <definedName name="PERC_SENAC">'[1]ENCARGOS-SOCIAIS-E-TRABALHISTAS'!$E$13</definedName>
    <definedName name="PERC_SESC">'[1]ENCARGOS-SOCIAIS-E-TRABALHISTAS'!$E$12</definedName>
    <definedName name="PERC_SUBSTITUTO_ACID_TRAB">'[1]ENCARGOS-SOCIAIS-E-TRABALHISTAS'!$E$29</definedName>
    <definedName name="PERC_SUBSTITUTO_AFAST_MATERN">'[1]ENCARGOS-SOCIAIS-E-TRABALHISTAS'!$E$30</definedName>
    <definedName name="PERC_SUBSTITUTO_AUSENCIAS_LEGAIS">'[1]ENCARGOS-SOCIAIS-E-TRABALHISTAS'!$E$27</definedName>
    <definedName name="PERC_SUBSTITUTO_FERIAS">'[1]ENCARGOS-SOCIAIS-E-TRABALHISTAS'!$E$26</definedName>
    <definedName name="PERC_SUBSTITUTO_LICENCA_PATERNIDADE">'[1]ENCARGOS-SOCIAIS-E-TRABALHISTAS'!$E$28</definedName>
    <definedName name="PERC_SUBSTITUTO_OUTRAS_AUSENCIAS">#REF!</definedName>
    <definedName name="RAMO">#REF!</definedName>
    <definedName name="SAL_MINIMO">#REF!</definedName>
    <definedName name="SALARIO_BASE">#REF!</definedName>
    <definedName name="TEMPO_INTERVALO_REFEICAO">#REF!</definedName>
    <definedName name="TIPO_DE_SERVICO">#REF!</definedName>
    <definedName name="TRANSPORTE_POR_DIA">#REF!</definedName>
    <definedName name="UG">#REF!</definedName>
    <definedName name="UNIFORM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2" l="1"/>
  <c r="L5" i="2" s="1"/>
  <c r="K4" i="2"/>
  <c r="L4" i="2" s="1"/>
  <c r="D9" i="2" s="1"/>
  <c r="F9" i="2" s="1"/>
  <c r="J4" i="2"/>
  <c r="I4" i="2"/>
  <c r="H4" i="2"/>
  <c r="L3" i="2"/>
  <c r="K3" i="2"/>
</calcChain>
</file>

<file path=xl/sharedStrings.xml><?xml version="1.0" encoding="utf-8"?>
<sst xmlns="http://schemas.openxmlformats.org/spreadsheetml/2006/main" count="31" uniqueCount="26">
  <si>
    <t>Preço (conforme unidade de medida)</t>
  </si>
  <si>
    <t>Item</t>
  </si>
  <si>
    <t>O item se relaciona com qual cat prof?</t>
  </si>
  <si>
    <t>Especificação </t>
  </si>
  <si>
    <t>Unidade de medida </t>
  </si>
  <si>
    <t>Qtde (A)</t>
  </si>
  <si>
    <t>Periodicidade</t>
  </si>
  <si>
    <t>Fator para conversão em "mensal" (B)</t>
  </si>
  <si>
    <t>Preço 1</t>
  </si>
  <si>
    <t>Preço 2</t>
  </si>
  <si>
    <t>Preço 3</t>
  </si>
  <si>
    <t>Menor preço (C)</t>
  </si>
  <si>
    <t>Custo mensal (D=A*C/B)</t>
  </si>
  <si>
    <t>Copeiro, Garçom e Encarregado</t>
  </si>
  <si>
    <t>Protetor facial higienizável e reutilizável para evitar o contato com gotículas, salivas e fluídos nasais que possam atingir o rosto, o nariz, a boca e os olhos</t>
  </si>
  <si>
    <t>Unidade</t>
  </si>
  <si>
    <t>60 meses</t>
  </si>
  <si>
    <t>Máscara de proteção, de tecido, lavável, para cobrir boca e nariz</t>
  </si>
  <si>
    <t>Luva descartável, látex, sem pó, para barreira biológica</t>
  </si>
  <si>
    <t>Caixa com 100 unidades</t>
  </si>
  <si>
    <t>Mensal</t>
  </si>
  <si>
    <t>Resumo: custo / posto</t>
  </si>
  <si>
    <t>Cat. Prof.</t>
  </si>
  <si>
    <t>Total por categoria profissional</t>
  </si>
  <si>
    <t>Qtde de postos</t>
  </si>
  <si>
    <t>Total mensal por posto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</si>
</sst>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_-"/>
    <numFmt numFmtId="165" formatCode="_-[$R$-416]\ * #,##0.00_-;\-[$R$-416]\ * #,##0.00_-;_-[$R$-416]\ 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 Light"/>
      <family val="1"/>
      <scheme val="maj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1" fillId="0" borderId="0" xfId="1"/>
    <xf numFmtId="0" fontId="4" fillId="3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164" fontId="3" fillId="0" borderId="1" xfId="2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164" fontId="2" fillId="0" borderId="1" xfId="2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164" fontId="8" fillId="2" borderId="1" xfId="2" applyFont="1" applyFill="1" applyBorder="1" applyAlignment="1">
      <alignment horizontal="center" vertical="center" wrapText="1"/>
    </xf>
  </cellXfs>
  <cellStyles count="3">
    <cellStyle name="Moeda 2" xfId="2" xr:uid="{EA83FA97-FDA5-47FE-9C21-74DD03E36272}"/>
    <cellStyle name="Normal" xfId="0" builtinId="0"/>
    <cellStyle name="Normal 2" xfId="1" xr:uid="{59E89320-29DC-4932-B8AA-9ED24E3061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P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RGOS-SOCIAIS-E-TRABALHISTAS"/>
      <sheetName val="POSTO 12x36 HORAS OU 44 HORAS"/>
      <sheetName val="Uniforme"/>
      <sheetName val="Materiais"/>
      <sheetName val="Equipamentos"/>
      <sheetName val="EPIs"/>
    </sheetNames>
    <sheetDataSet>
      <sheetData sheetId="0">
        <row r="5">
          <cell r="E5" t="e">
            <v>#REF!</v>
          </cell>
        </row>
        <row r="6">
          <cell r="E6" t="e">
            <v>#REF!</v>
          </cell>
        </row>
        <row r="9">
          <cell r="E9">
            <v>20</v>
          </cell>
        </row>
        <row r="10">
          <cell r="E10">
            <v>2.5</v>
          </cell>
        </row>
        <row r="11">
          <cell r="E11">
            <v>3</v>
          </cell>
        </row>
        <row r="12">
          <cell r="E12">
            <v>1.5</v>
          </cell>
        </row>
        <row r="13">
          <cell r="E13">
            <v>1</v>
          </cell>
        </row>
        <row r="14">
          <cell r="E14">
            <v>0.6</v>
          </cell>
        </row>
        <row r="15">
          <cell r="E15">
            <v>0.2</v>
          </cell>
        </row>
        <row r="16">
          <cell r="E16">
            <v>8</v>
          </cell>
        </row>
        <row r="17">
          <cell r="E17">
            <v>36.799999999999997</v>
          </cell>
        </row>
        <row r="20">
          <cell r="E20" t="e">
            <v>#REF!</v>
          </cell>
        </row>
        <row r="21">
          <cell r="E21" t="e">
            <v>#REF!</v>
          </cell>
        </row>
        <row r="22">
          <cell r="E22" t="e">
            <v>#REF!</v>
          </cell>
        </row>
        <row r="26">
          <cell r="E26" t="e">
            <v>#REF!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0">
          <cell r="E30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3A899-8551-4FEE-AEFF-0F954D9AA45D}">
  <dimension ref="A1:L9"/>
  <sheetViews>
    <sheetView showGridLines="0" tabSelected="1" workbookViewId="0">
      <selection activeCell="E13" sqref="E13"/>
    </sheetView>
  </sheetViews>
  <sheetFormatPr defaultRowHeight="12.75" x14ac:dyDescent="0.2"/>
  <cols>
    <col min="1" max="1" width="9.140625" style="4"/>
    <col min="2" max="2" width="26.28515625" style="4" bestFit="1" customWidth="1"/>
    <col min="3" max="3" width="36.28515625" style="4" customWidth="1"/>
    <col min="4" max="4" width="9.85546875" style="4" bestFit="1" customWidth="1"/>
    <col min="5" max="11" width="9.140625" style="4"/>
    <col min="12" max="12" width="11.42578125" style="4" bestFit="1" customWidth="1"/>
    <col min="13" max="16384" width="9.140625" style="4"/>
  </cols>
  <sheetData>
    <row r="1" spans="1:12" x14ac:dyDescent="0.2">
      <c r="A1" s="1"/>
      <c r="B1" s="2"/>
      <c r="C1" s="2"/>
      <c r="D1" s="2"/>
      <c r="E1" s="2"/>
      <c r="F1" s="2"/>
      <c r="G1" s="2"/>
      <c r="H1" s="3" t="s">
        <v>0</v>
      </c>
      <c r="I1" s="3"/>
      <c r="J1" s="3"/>
      <c r="K1" s="2"/>
      <c r="L1" s="2"/>
    </row>
    <row r="2" spans="1:12" ht="63.75" x14ac:dyDescent="0.2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</row>
    <row r="3" spans="1:12" ht="51" x14ac:dyDescent="0.2">
      <c r="A3" s="7">
        <v>1</v>
      </c>
      <c r="B3" s="8" t="s">
        <v>13</v>
      </c>
      <c r="C3" s="9" t="s">
        <v>14</v>
      </c>
      <c r="D3" s="10" t="s">
        <v>15</v>
      </c>
      <c r="E3" s="10">
        <v>11</v>
      </c>
      <c r="F3" s="10" t="s">
        <v>16</v>
      </c>
      <c r="G3" s="10">
        <v>60</v>
      </c>
      <c r="H3" s="11">
        <v>9</v>
      </c>
      <c r="I3" s="11">
        <v>6.5</v>
      </c>
      <c r="J3" s="11">
        <v>5.34</v>
      </c>
      <c r="K3" s="12">
        <f t="shared" ref="K3:K5" si="0">MIN(H3:J3)</f>
        <v>5.34</v>
      </c>
      <c r="L3" s="12">
        <f>E3*K3/G3</f>
        <v>0.97899999999999987</v>
      </c>
    </row>
    <row r="4" spans="1:12" ht="25.5" x14ac:dyDescent="0.2">
      <c r="A4" s="7">
        <v>2</v>
      </c>
      <c r="B4" s="8" t="s">
        <v>13</v>
      </c>
      <c r="C4" s="13" t="s">
        <v>17</v>
      </c>
      <c r="D4" s="10" t="s">
        <v>15</v>
      </c>
      <c r="E4" s="14">
        <v>55</v>
      </c>
      <c r="F4" s="8" t="s">
        <v>16</v>
      </c>
      <c r="G4" s="8">
        <v>60</v>
      </c>
      <c r="H4" s="15">
        <f>9.9/2</f>
        <v>4.95</v>
      </c>
      <c r="I4" s="15">
        <f>29.99/6</f>
        <v>4.9983333333333331</v>
      </c>
      <c r="J4" s="15">
        <f>44.99/6</f>
        <v>7.498333333333334</v>
      </c>
      <c r="K4" s="12">
        <f t="shared" si="0"/>
        <v>4.95</v>
      </c>
      <c r="L4" s="16">
        <f>K4*E4/G4</f>
        <v>4.5374999999999996</v>
      </c>
    </row>
    <row r="5" spans="1:12" ht="38.25" x14ac:dyDescent="0.2">
      <c r="A5" s="7">
        <v>3</v>
      </c>
      <c r="B5" s="8" t="s">
        <v>13</v>
      </c>
      <c r="C5" s="9" t="s">
        <v>18</v>
      </c>
      <c r="D5" s="10" t="s">
        <v>19</v>
      </c>
      <c r="E5" s="10">
        <v>5</v>
      </c>
      <c r="F5" s="10" t="s">
        <v>20</v>
      </c>
      <c r="G5" s="10">
        <v>1</v>
      </c>
      <c r="H5" s="11">
        <v>79.989999999999995</v>
      </c>
      <c r="I5" s="11">
        <v>89.99</v>
      </c>
      <c r="J5" s="11">
        <v>89.99</v>
      </c>
      <c r="K5" s="12">
        <f t="shared" si="0"/>
        <v>79.989999999999995</v>
      </c>
      <c r="L5" s="12">
        <f>E5*K5/G5</f>
        <v>399.95</v>
      </c>
    </row>
    <row r="7" spans="1:12" ht="15.75" x14ac:dyDescent="0.2">
      <c r="C7" s="17" t="s">
        <v>21</v>
      </c>
      <c r="D7" s="17"/>
      <c r="E7" s="17"/>
      <c r="F7" s="17"/>
      <c r="G7" s="18"/>
    </row>
    <row r="8" spans="1:12" ht="38.25" x14ac:dyDescent="0.2">
      <c r="C8" s="19" t="s">
        <v>22</v>
      </c>
      <c r="D8" s="20" t="s">
        <v>23</v>
      </c>
      <c r="E8" s="20" t="s">
        <v>24</v>
      </c>
      <c r="F8" s="21" t="s">
        <v>25</v>
      </c>
      <c r="G8" s="22"/>
    </row>
    <row r="9" spans="1:12" x14ac:dyDescent="0.2">
      <c r="C9" s="19" t="s">
        <v>13</v>
      </c>
      <c r="D9" s="23">
        <f>SUMIF($B$3:$B$5,C9,$L$3:$L$5)</f>
        <v>405.4665</v>
      </c>
      <c r="E9" s="7">
        <v>11</v>
      </c>
      <c r="F9" s="24">
        <f>D9/E9</f>
        <v>36.860590909090909</v>
      </c>
      <c r="G9" s="22"/>
    </row>
  </sheetData>
  <mergeCells count="2">
    <mergeCell ref="H1:J1"/>
    <mergeCell ref="C7:F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2020-11-09T20:36:31Z</dcterms:created>
  <dcterms:modified xsi:type="dcterms:W3CDTF">2020-11-09T20:37:23Z</dcterms:modified>
</cp:coreProperties>
</file>